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8-2022\2-vyzva\vyzva-podpurne dokumenty\"/>
    </mc:Choice>
  </mc:AlternateContent>
  <xr:revisionPtr revIDLastSave="0" documentId="8_{FABCAA00-BEB7-4A7D-B730-71BDD17906D1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KP!$A$1:$T$78</definedName>
  </definedNames>
  <calcPr calcId="191029"/>
</workbook>
</file>

<file path=xl/calcChain.xml><?xml version="1.0" encoding="utf-8"?>
<calcChain xmlns="http://schemas.openxmlformats.org/spreadsheetml/2006/main">
  <c r="J35" i="1" l="1"/>
  <c r="J36" i="1"/>
  <c r="J39" i="1"/>
  <c r="K41" i="1"/>
  <c r="J42" i="1"/>
  <c r="K44" i="1"/>
  <c r="J45" i="1"/>
  <c r="J46" i="1"/>
  <c r="K47" i="1"/>
  <c r="K48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74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74" i="1"/>
  <c r="K39" i="1"/>
  <c r="J38" i="1"/>
  <c r="K38" i="1"/>
  <c r="J37" i="1"/>
  <c r="K37" i="1"/>
  <c r="K36" i="1" l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77" i="1" l="1"/>
  <c r="I77" i="1"/>
</calcChain>
</file>

<file path=xl/sharedStrings.xml><?xml version="1.0" encoding="utf-8"?>
<sst xmlns="http://schemas.openxmlformats.org/spreadsheetml/2006/main" count="247" uniqueCount="161">
  <si>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</si>
  <si>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</si>
  <si>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</si>
  <si>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</si>
  <si>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</si>
  <si>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</si>
  <si>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</si>
  <si>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</si>
  <si>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</si>
  <si>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</si>
  <si>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</si>
  <si>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30192000-1 - Kancelářské potřeby</t>
  </si>
  <si>
    <t>bal</t>
  </si>
  <si>
    <t>Blok A5 lepený  - čtvereček</t>
  </si>
  <si>
    <t>ks</t>
  </si>
  <si>
    <t>Min. 50 listů, lepená vazba.</t>
  </si>
  <si>
    <t>Sešit A6 linka</t>
  </si>
  <si>
    <t>Min. 40 listů.</t>
  </si>
  <si>
    <t>Sešit A4 čistý  - čtvereček</t>
  </si>
  <si>
    <t xml:space="preserve">Min. 40 listů. </t>
  </si>
  <si>
    <t xml:space="preserve">Obálky bublinkové A5 bílé cca  200x270 </t>
  </si>
  <si>
    <t>Samolepicí, odtrhovací proužek, vzduchová ochranná vrstva, vhodné pro zasílání křehkých předmětů, min. 10 ks v balení.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</si>
  <si>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</si>
  <si>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</si>
  <si>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</si>
  <si>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</si>
  <si>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Lepicí páska s odvíječem lepenky 19mm</t>
  </si>
  <si>
    <t>Lepicí páska 33 m x 19 mm, transparentní, odvíječ s kovovým nožem.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</si>
  <si>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</si>
  <si>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</si>
  <si>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</si>
  <si>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</si>
  <si>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</si>
  <si>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</si>
  <si>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Čisticí sprej na obrazovky </t>
  </si>
  <si>
    <t>Datumovka samobarvící min do r.2030</t>
  </si>
  <si>
    <t>Samobarvící mechanické razítko, vhodné pro každodení používání v kancelářích, měsíc číslem, výška znaků 3,8 - 4,2 mm.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</si>
  <si>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</si>
  <si>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</si>
  <si>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</si>
  <si>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min.25 listů</t>
  </si>
  <si>
    <t>Sešití min. 20 listů, spojovače 24/6 i 26/6.</t>
  </si>
  <si>
    <t>Klip kovový 19</t>
  </si>
  <si>
    <t xml:space="preserve">Kovové, mnohonásobně použitelné, min. 12 ks v balení. </t>
  </si>
  <si>
    <t>Klip kovový 25</t>
  </si>
  <si>
    <t>Rychlouzavírací sáčky 18x25</t>
  </si>
  <si>
    <t>Min. 100 ks v balení.</t>
  </si>
  <si>
    <t>Rychlouzavírací sáčky 20x30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</si>
  <si>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</si>
  <si>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</si>
  <si>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</si>
  <si>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</si>
  <si>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Ořezávátko dvojité se zásobníkem</t>
  </si>
  <si>
    <t>Pro silnou i tenkou tužku, plastové se zásobníkem na odpad.</t>
  </si>
  <si>
    <t>Pravítko 30cm</t>
  </si>
  <si>
    <t>Transparentní.</t>
  </si>
  <si>
    <r>
      <t xml:space="preserve">Pořadač pákový  celoplastový, šíře 75 mm  - barva </t>
    </r>
    <r>
      <rPr>
        <b/>
        <sz val="11"/>
        <rFont val="Calibri"/>
        <family val="2"/>
        <charset val="238"/>
        <scheme val="minor"/>
      </rPr>
      <t>fialová</t>
    </r>
  </si>
  <si>
    <r>
      <t>Pořadač pákový  celoplastový, šíře 75 mm  - barva</t>
    </r>
    <r>
      <rPr>
        <b/>
        <sz val="11"/>
        <rFont val="Calibri"/>
        <family val="2"/>
        <charset val="238"/>
        <scheme val="minor"/>
      </rPr>
      <t xml:space="preserve"> žlutá</t>
    </r>
  </si>
  <si>
    <r>
      <t xml:space="preserve">Pořadač pákový  celoplastový, šíře 75 mm  - barva </t>
    </r>
    <r>
      <rPr>
        <b/>
        <sz val="11"/>
        <rFont val="Calibri"/>
        <family val="2"/>
        <charset val="238"/>
        <scheme val="minor"/>
      </rPr>
      <t>fuchsiová</t>
    </r>
  </si>
  <si>
    <t xml:space="preserve">Etikety samolepicí 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</si>
  <si>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</si>
  <si>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</si>
  <si>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>Kvalitní průhledný polypropylen, zavírání jedním drukem (patentem) na delší straně.</t>
  </si>
  <si>
    <t>Polypropylen min. 500 mic., formát A4, průměr kroužků 15 mm, šíře hřbetu 2 cm, čtyřkroužková mechanika, kapacita cca 70 listů, potiskovatelné.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</si>
  <si>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</si>
  <si>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Formát A4, přední strana průhledná, zadní barevná.</t>
  </si>
  <si>
    <t>Pro vkládání dokumentů do velikosti A4, ekokarton 250 g.</t>
  </si>
  <si>
    <t>Pro vkládání dokumentů do velikosti A4, ekokarton min. 250 g.</t>
  </si>
  <si>
    <t>Formát A4, transparentní polypropylen, zajišťovací gumička.</t>
  </si>
  <si>
    <t>Euroobal A4 - hladký</t>
  </si>
  <si>
    <t>Čiré, min. 45 mic., balení 100 ks.</t>
  </si>
  <si>
    <t>Nezávěsné hladké PVC obaly, vkládání na šířku i na výšku, min. 150 mic, min. 10 ks v balení.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</si>
  <si>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  <scheme val="minor"/>
      </rPr>
      <t>plastové, průhledné. 5x 25 ks v balení.</t>
    </r>
  </si>
  <si>
    <t>Samolepící záložky 20 x 50 mm - 4 barvy</t>
  </si>
  <si>
    <t>Možnost mnohonásobné aplikace, po odlepení nezanechávají žádnou stopu, 4x 50 listů.</t>
  </si>
  <si>
    <t xml:space="preserve">Papír kancelářský A3 kvalita"B"  </t>
  </si>
  <si>
    <t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</si>
  <si>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Kopírovací karton bílý A4 160g</t>
  </si>
  <si>
    <t>Vhodný pro tisk, speciálně hlazený bílý karton, 1 bal/250 listů.</t>
  </si>
  <si>
    <t xml:space="preserve">Karton kreslící barevný A4 180g - mix 5 barev </t>
  </si>
  <si>
    <t>Obálky se dnem vyztužené (textil) samolepící.</t>
  </si>
  <si>
    <t xml:space="preserve">Univerzální lepidlo, vhodné na papír, kůži, dřevo apod., bez rozpouštědla, s aplikátorem. </t>
  </si>
  <si>
    <t>Obyčejná jednorázová propiska. Nelze měnit náplň! Barva krytky odpovídá barvě náplně.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</si>
  <si>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</si>
  <si>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</si>
  <si>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</si>
  <si>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</si>
  <si>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</si>
  <si>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</si>
  <si>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</si>
  <si>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</si>
  <si>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</si>
  <si>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Klínový hrot, šíře stopy 1-4,6 mm, ventilační uzávěry, vhodný i na faxový papír.</t>
  </si>
  <si>
    <t xml:space="preserve">Samolepicí etikety  210x297 mm </t>
  </si>
  <si>
    <t>1 etiketa / arch, archy formátu A4, pro tisk v kopírkách, laserových a inkoustových tiskárnách. 
Min. 100 listů/ balení.</t>
  </si>
  <si>
    <t>Připínáčky  pro nástěnky (špulky)</t>
  </si>
  <si>
    <t>Připínáčky s barevnou plastovou hlavou "špulka", mix barev, min. 100 ks v balení.</t>
  </si>
  <si>
    <t>Čistič na bílé tabule</t>
  </si>
  <si>
    <t>Čisticí utěrka mikrovlákno</t>
  </si>
  <si>
    <t>Utěrka z mikrovlákna k čištění  LCD, brýlí, čoček dalekohledů, displeje fotoaparátů.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</si>
  <si>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</si>
  <si>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</si>
  <si>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Rychlouzavírací sáčky 8x12</t>
  </si>
  <si>
    <t>Nůžky celokovové - 20 cm</t>
  </si>
  <si>
    <t>Celokovové provedení, čepele spojuje kovový šroub, řezné plochy speciálně upraveny pro snadný a precizní střih.</t>
  </si>
  <si>
    <t xml:space="preserve"> Kopírovací fólie 210 x 297 mm, pro čb tisk</t>
  </si>
  <si>
    <t xml:space="preserve"> Xerox transparentní fólie pro černobílé kopírování a laserový tisk, tloušťka 100 mic, oboustranně potisknutelná, termostabilní, antistatická úprava.  1bal/100list.</t>
  </si>
  <si>
    <t>ANO</t>
  </si>
  <si>
    <t>SGS-2021-018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</si>
  <si>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</si>
  <si>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</si>
  <si>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</si>
  <si>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</si>
  <si>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</si>
  <si>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</si>
  <si>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</si>
  <si>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</si>
  <si>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</si>
  <si>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</si>
  <si>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</si>
  <si>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</si>
  <si>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</si>
  <si>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</si>
  <si>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FPR - Ing. Lenka Krouparová,
Tel.: 37763 7001,
E-mail: krouparo@fpr.zcu.cz</t>
  </si>
  <si>
    <t>sady Pětatřicátníků 14,
301 00 Plzeň,
Fakulta právnická - Děkanát,
místnost PC 213</t>
  </si>
  <si>
    <t>DFEL - Bc. Martina Nováková,
Tel.: 37763 4011,
E-mail: novakmar@fel.zcu.cz</t>
  </si>
  <si>
    <t xml:space="preserve">Univerzitní 26, 
301 00 Plzeň,
Fakulta elektrotechnická - Děkanát,
2NP - místnost EU 211 </t>
  </si>
  <si>
    <t>KEE - Jarmila Glaserová,
Tel.: 702 047 003,
E-mail:  jarmilah@fel.zcu.cz</t>
  </si>
  <si>
    <t>Univerzitní 26, 
301 00 Plzeň,
Fakulta elektrotechnická - Katedra elektroenergetiky,
3. patro - místnost EK 318</t>
  </si>
  <si>
    <t>Obálky pro kroužkovou perfovazbu, formát A4, karton 250 g, povrchová úprava imitace kůže, 
min. 100 ks v balení.</t>
  </si>
  <si>
    <r>
      <t xml:space="preserve">Kompatibilní s vyměnitelnou náplní </t>
    </r>
    <r>
      <rPr>
        <sz val="11"/>
        <rFont val="Calibri"/>
        <family val="2"/>
        <charset val="238"/>
      </rPr>
      <t>F-Vigor. B</t>
    </r>
    <r>
      <rPr>
        <sz val="11"/>
        <color indexed="8"/>
        <rFont val="Calibri"/>
        <family val="2"/>
        <charset val="238"/>
      </rPr>
      <t>arva inkoustu odpovídá barvě těla, stopa 0,5 mm, pogumovaný úchop pro příjemnější držení, stiskací mechanismus.</t>
    </r>
  </si>
  <si>
    <t>Na odstranění prachu, mastnoty a jiné nečistoty z monitorů, obrazovek a skleněných ploch. 
Min. 125 ml.</t>
  </si>
  <si>
    <t>Děrovačka - min. 20 listů</t>
  </si>
  <si>
    <t>Formát A4, celoplastový,  páková mechanika pro pevné a přesné uzavření, ergonomický tvar páky pro pohodlné uchopení, hřbetní kapsa se štítkem na popisky, uzavírací kroužek proti náhodnému otevření, kovová ochranná lišta, hřbetní kroužek, šíře hřbetu 75 mm.</t>
  </si>
  <si>
    <t>Formát A4, celoplastový, páková mechanika pro pevné a přesné uzavření, ergonomický tvar páky pro pohodlné uchopení, hřbetní kapsa se štítkem na popisky, uzavírací kroužek proti náhodnému otevření, kovová ochranná lišta, hřbetní kroužek, šíře hřbetu 75 mm.</t>
  </si>
  <si>
    <t>Bílé etikety na archu A4, 100 archů v balení, pro tisk v kopírkách, laserových a ainkoustových tiskárnách, rozměr 210 x 148,5 mm (2 etikety/arch).</t>
  </si>
  <si>
    <t>Bílé etikety na archu A4, 100 archů v balení, pro tisk v kopírkách, laserových a ainkoustových tiskárnách, rozměr 192 x 61 mm (4 etikety/arch).</t>
  </si>
  <si>
    <t>Obaly "L" A4 - čiré</t>
  </si>
  <si>
    <t xml:space="preserve">Samolepící záložky: šipky 12 x 42 mm - 5x neon </t>
  </si>
  <si>
    <t>Barevný karton, min. 50 archů v balení.</t>
  </si>
  <si>
    <t>Taška obchodní textil - obálka A4/dno</t>
  </si>
  <si>
    <t>Lepicí páska 48-50 mm x 66 m transparentní</t>
  </si>
  <si>
    <t xml:space="preserve">Lepidlo disperzní 130 - 140 g </t>
  </si>
  <si>
    <r>
      <t xml:space="preserve">Propisovací tužka jednorázová - </t>
    </r>
    <r>
      <rPr>
        <b/>
        <sz val="11"/>
        <rFont val="Calibri"/>
        <family val="2"/>
        <charset val="238"/>
      </rPr>
      <t>modrá, červená</t>
    </r>
  </si>
  <si>
    <t>Čistič s rozprašovačem, rychlé a efektivní čištění bílých tabulí, odstraňuje popisovače. Min. 250 ml.</t>
  </si>
  <si>
    <r>
      <t xml:space="preserve">Desky zadní pro kroužkovou vazbu - 
</t>
    </r>
    <r>
      <rPr>
        <b/>
        <sz val="11"/>
        <rFont val="Calibri"/>
        <family val="2"/>
        <charset val="238"/>
      </rPr>
      <t>1x modrá, 1x žlutá, 1x červená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</si>
  <si>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</si>
  <si>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Obálka plastová PVC s patentem (druk) A4 - </t>
    </r>
    <r>
      <rPr>
        <b/>
        <sz val="11"/>
        <rFont val="Calibri"/>
        <family val="2"/>
        <charset val="238"/>
      </rPr>
      <t>modrá, červená, zelená, bílá</t>
    </r>
  </si>
  <si>
    <r>
      <t>Desky s klipem A4 - zadní strana</t>
    </r>
    <r>
      <rPr>
        <b/>
        <sz val="11"/>
        <rFont val="Calibri"/>
        <family val="2"/>
        <charset val="238"/>
      </rPr>
      <t xml:space="preserve"> - červená, modrá</t>
    </r>
  </si>
  <si>
    <r>
      <t xml:space="preserve">Obálka plastová PVC s patentem (druk) A6 - </t>
    </r>
    <r>
      <rPr>
        <b/>
        <sz val="11"/>
        <rFont val="Calibri"/>
        <family val="2"/>
        <charset val="238"/>
      </rPr>
      <t>modrá, červená, zelená, bílá</t>
    </r>
  </si>
  <si>
    <r>
      <t xml:space="preserve">Obálka plastová PVC s patentem (druk) A5 - </t>
    </r>
    <r>
      <rPr>
        <b/>
        <sz val="11"/>
        <rFont val="Calibri"/>
        <family val="2"/>
        <charset val="238"/>
      </rPr>
      <t>modrá, červená, zelená, bílá</t>
    </r>
  </si>
  <si>
    <r>
      <t>Pořadač 4-kroužkový A4 - 2 cm -</t>
    </r>
    <r>
      <rPr>
        <b/>
        <sz val="11"/>
        <rFont val="Calibri"/>
        <family val="2"/>
        <charset val="238"/>
      </rPr>
      <t xml:space="preserve"> modrý, červený, zelený, bílý</t>
    </r>
  </si>
  <si>
    <r>
      <t xml:space="preserve">Rychlovazače PVC, A4 - </t>
    </r>
    <r>
      <rPr>
        <b/>
        <sz val="11"/>
        <rFont val="Calibri"/>
        <family val="2"/>
        <charset val="238"/>
      </rPr>
      <t>červené, modré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</si>
  <si>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modré, červené, zelené, žluté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</si>
  <si>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</si>
  <si>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  PP - průhl. - </t>
    </r>
    <r>
      <rPr>
        <b/>
        <sz val="11"/>
        <rFont val="Calibri"/>
        <family val="2"/>
        <charset val="238"/>
      </rPr>
      <t>modré, červené</t>
    </r>
  </si>
  <si>
    <r>
      <t xml:space="preserve">Obaly "L" A4 - </t>
    </r>
    <r>
      <rPr>
        <b/>
        <sz val="11"/>
        <rFont val="Calibri"/>
        <family val="2"/>
        <charset val="238"/>
      </rPr>
      <t>modré, červené, žluté</t>
    </r>
  </si>
  <si>
    <r>
      <t>Zvýrazňovač  1 - 4,6 mm -</t>
    </r>
    <r>
      <rPr>
        <b/>
        <sz val="11"/>
        <rFont val="Calibri"/>
        <family val="2"/>
        <charset val="238"/>
      </rPr>
      <t xml:space="preserve"> oranžový, zelený</t>
    </r>
  </si>
  <si>
    <t>Příloha č. 2 Kupní smlouvy - technická specifikace
Kancelářské potřeby (II.) 008 - 2022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</si>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</sst>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9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  <xf numFmtId="44" fontId="2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28" xfId="0" applyBorder="1" applyProtection="1"/>
    <xf numFmtId="0" fontId="13" fillId="3" borderId="2" xfId="0" applyFont="1" applyFill="1" applyBorder="1" applyAlignment="1" applyProtection="1">
      <alignment horizontal="center" vertical="center" textRotation="90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0" fillId="0" borderId="43" xfId="0" applyBorder="1" applyProtection="1"/>
    <xf numFmtId="164" fontId="0" fillId="0" borderId="28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0" fillId="0" borderId="12" xfId="1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" vertical="center" wrapText="1"/>
    </xf>
    <xf numFmtId="0" fontId="18" fillId="0" borderId="12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4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0" fillId="0" borderId="12" xfId="1" applyFont="1" applyFill="1" applyBorder="1" applyAlignment="1" applyProtection="1">
      <alignment horizontal="center" vertical="center" wrapText="1"/>
    </xf>
    <xf numFmtId="0" fontId="20" fillId="0" borderId="12" xfId="5" applyFont="1" applyFill="1" applyBorder="1" applyAlignment="1" applyProtection="1">
      <alignment horizontal="left" vertical="center" wrapText="1" indent="1"/>
    </xf>
    <xf numFmtId="0" fontId="8" fillId="0" borderId="12" xfId="0" applyFont="1" applyFill="1" applyBorder="1" applyAlignment="1" applyProtection="1">
      <alignment horizontal="left" vertical="center" wrapText="1" indent="1"/>
    </xf>
    <xf numFmtId="0" fontId="0" fillId="0" borderId="12" xfId="0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 inden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30" xfId="0" applyBorder="1" applyAlignment="1" applyProtection="1">
      <alignment horizontal="center" vertical="center"/>
    </xf>
    <xf numFmtId="0" fontId="3" fillId="0" borderId="28" xfId="0" applyFont="1" applyBorder="1" applyAlignment="1" applyProtection="1">
      <alignment vertical="center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20" fillId="0" borderId="31" xfId="1" applyFont="1" applyFill="1" applyBorder="1" applyAlignment="1" applyProtection="1">
      <alignment horizontal="left" vertical="center" wrapText="1" inden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18" fillId="0" borderId="31" xfId="1" applyFont="1" applyFill="1" applyBorder="1" applyAlignment="1" applyProtection="1">
      <alignment horizontal="center" vertical="center" wrapText="1"/>
    </xf>
    <xf numFmtId="0" fontId="18" fillId="0" borderId="31" xfId="5" applyFont="1" applyFill="1" applyBorder="1" applyAlignment="1" applyProtection="1">
      <alignment horizontal="left" vertical="center" wrapText="1" indent="1"/>
    </xf>
    <xf numFmtId="164" fontId="0" fillId="0" borderId="31" xfId="0" applyNumberFormat="1" applyFill="1" applyBorder="1" applyAlignment="1" applyProtection="1">
      <alignment horizontal="right" vertical="center" indent="1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left" vertical="center" wrapText="1" indent="1"/>
    </xf>
    <xf numFmtId="0" fontId="0" fillId="0" borderId="28" xfId="0" applyBorder="1" applyAlignment="1" applyProtection="1">
      <alignment vertical="center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8" fillId="0" borderId="10" xfId="1" applyFont="1" applyFill="1" applyBorder="1" applyAlignment="1" applyProtection="1">
      <alignment horizontal="center" vertical="center" wrapText="1"/>
    </xf>
    <xf numFmtId="0" fontId="18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36" xfId="0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left" vertical="center" wrapText="1" indent="1"/>
    </xf>
    <xf numFmtId="0" fontId="22" fillId="0" borderId="12" xfId="0" applyFont="1" applyFill="1" applyBorder="1" applyAlignment="1" applyProtection="1">
      <alignment horizontal="center" vertical="center" wrapText="1"/>
    </xf>
    <xf numFmtId="0" fontId="22" fillId="0" borderId="12" xfId="0" applyFont="1" applyFill="1" applyBorder="1" applyAlignment="1" applyProtection="1">
      <alignment horizontal="left" vertical="center" wrapText="1" indent="1"/>
    </xf>
    <xf numFmtId="0" fontId="24" fillId="0" borderId="12" xfId="5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2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3" borderId="2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23" xfId="0" applyFont="1" applyFill="1" applyBorder="1" applyAlignment="1" applyProtection="1">
      <alignment horizontal="center" vertical="center" wrapText="1"/>
    </xf>
    <xf numFmtId="0" fontId="9" fillId="0" borderId="25" xfId="0" applyFont="1" applyFill="1" applyBorder="1" applyAlignment="1" applyProtection="1">
      <alignment horizontal="center" vertical="center" wrapText="1"/>
    </xf>
    <xf numFmtId="0" fontId="9" fillId="0" borderId="26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9" fillId="0" borderId="40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0" fillId="0" borderId="45" xfId="0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9" fillId="0" borderId="0" xfId="0" applyFont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horizontal="left" vertical="center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24" xfId="0" applyFill="1" applyBorder="1" applyAlignment="1" applyProtection="1">
      <alignment horizontal="center" vertical="center" wrapText="1"/>
    </xf>
    <xf numFmtId="44" fontId="18" fillId="0" borderId="31" xfId="8" applyFont="1" applyFill="1" applyBorder="1" applyAlignment="1" applyProtection="1">
      <alignment horizontal="right" vertical="center" wrapText="1" indent="1"/>
    </xf>
    <xf numFmtId="44" fontId="18" fillId="0" borderId="10" xfId="8" applyFont="1" applyFill="1" applyBorder="1" applyAlignment="1" applyProtection="1">
      <alignment horizontal="right" vertical="center" wrapText="1" indent="1"/>
    </xf>
    <xf numFmtId="44" fontId="18" fillId="0" borderId="12" xfId="8" applyFont="1" applyFill="1" applyBorder="1" applyAlignment="1" applyProtection="1">
      <alignment horizontal="right" vertical="center" wrapText="1" indent="1"/>
    </xf>
    <xf numFmtId="44" fontId="24" fillId="0" borderId="12" xfId="8" applyFont="1" applyFill="1" applyBorder="1" applyAlignment="1" applyProtection="1">
      <alignment horizontal="right" vertical="center" wrapText="1" indent="1"/>
    </xf>
    <xf numFmtId="44" fontId="20" fillId="0" borderId="12" xfId="8" applyFont="1" applyFill="1" applyBorder="1" applyAlignment="1" applyProtection="1">
      <alignment horizontal="right" vertical="center" wrapText="1" indent="1"/>
    </xf>
    <xf numFmtId="44" fontId="18" fillId="0" borderId="15" xfId="8" applyFont="1" applyFill="1" applyBorder="1" applyAlignment="1" applyProtection="1">
      <alignment horizontal="right" vertical="center" wrapText="1" indent="1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4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57.1796875" style="3" customWidth="1"/>
    <col min="4" max="4" width="12.453125" style="96" customWidth="1"/>
    <col min="5" max="5" width="11.1796875" style="2" customWidth="1"/>
    <col min="6" max="6" width="89.54296875" style="3" customWidth="1"/>
    <col min="7" max="7" width="20.453125" style="3" hidden="1" customWidth="1"/>
    <col min="8" max="8" width="24" style="1" customWidth="1"/>
    <col min="9" max="9" width="22.7265625" style="1" customWidth="1"/>
    <col min="10" max="10" width="20.54296875" style="1" bestFit="1" customWidth="1"/>
    <col min="11" max="11" width="19.54296875" style="1" bestFit="1" customWidth="1"/>
    <col min="12" max="12" width="14.81640625" style="1" customWidth="1"/>
    <col min="13" max="13" width="19" style="1" bestFit="1" customWidth="1"/>
    <col min="14" max="14" width="31.453125" style="1" customWidth="1"/>
    <col min="15" max="15" width="32.1796875" style="1" customWidth="1"/>
    <col min="16" max="16" width="35.26953125" style="1" customWidth="1"/>
    <col min="17" max="17" width="28.26953125" style="1" customWidth="1"/>
    <col min="18" max="18" width="20.453125" style="1" hidden="1" customWidth="1"/>
    <col min="19" max="19" width="40.1796875" style="4" customWidth="1"/>
    <col min="20" max="20" width="2.08984375" style="1" customWidth="1"/>
    <col min="21" max="16384" width="8.7265625" style="1"/>
  </cols>
  <sheetData>
    <row r="1" spans="1:20" ht="38.25" customHeight="1" x14ac:dyDescent="0.35">
      <c r="B1" s="131" t="s">
        <v>158</v>
      </c>
      <c r="C1" s="132"/>
      <c r="D1" s="132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8"/>
      <c r="M2" s="8"/>
      <c r="N2" s="8"/>
      <c r="O2" s="8"/>
      <c r="P2" s="8"/>
      <c r="Q2" s="8"/>
      <c r="R2" s="9"/>
      <c r="S2" s="10"/>
    </row>
    <row r="3" spans="1:20" ht="20.149999999999999" customHeight="1" x14ac:dyDescent="0.35">
      <c r="B3" s="110" t="s">
        <v>159</v>
      </c>
      <c r="C3" s="111"/>
      <c r="D3" s="112" t="s">
        <v>0</v>
      </c>
      <c r="E3" s="113"/>
      <c r="F3" s="116" t="s">
        <v>160</v>
      </c>
      <c r="G3" s="117"/>
      <c r="H3" s="117"/>
      <c r="I3" s="11"/>
      <c r="J3" s="11"/>
      <c r="K3" s="11"/>
      <c r="M3" s="12"/>
      <c r="N3" s="12"/>
      <c r="O3" s="8"/>
      <c r="P3" s="8"/>
      <c r="Q3" s="8"/>
    </row>
    <row r="4" spans="1:20" ht="20.149999999999999" customHeight="1" thickBot="1" x14ac:dyDescent="0.4">
      <c r="B4" s="110"/>
      <c r="C4" s="111"/>
      <c r="D4" s="114"/>
      <c r="E4" s="115"/>
      <c r="F4" s="116"/>
      <c r="G4" s="117"/>
      <c r="H4" s="117"/>
      <c r="I4" s="8"/>
      <c r="K4" s="8"/>
      <c r="L4" s="8"/>
      <c r="M4" s="8"/>
      <c r="N4" s="8"/>
      <c r="O4" s="8"/>
      <c r="P4" s="8"/>
      <c r="Q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69" customHeight="1" thickTop="1" thickBot="1" x14ac:dyDescent="0.4">
      <c r="A6" s="19"/>
      <c r="B6" s="20" t="s">
        <v>1</v>
      </c>
      <c r="C6" s="21" t="s">
        <v>109</v>
      </c>
      <c r="D6" s="21" t="s">
        <v>2</v>
      </c>
      <c r="E6" s="21" t="s">
        <v>110</v>
      </c>
      <c r="F6" s="21" t="s">
        <v>111</v>
      </c>
      <c r="G6" s="21" t="s">
        <v>112</v>
      </c>
      <c r="H6" s="21" t="s">
        <v>3</v>
      </c>
      <c r="I6" s="22" t="s">
        <v>4</v>
      </c>
      <c r="J6" s="91" t="s">
        <v>5</v>
      </c>
      <c r="K6" s="91" t="s">
        <v>6</v>
      </c>
      <c r="L6" s="21" t="s">
        <v>113</v>
      </c>
      <c r="M6" s="21" t="s">
        <v>114</v>
      </c>
      <c r="N6" s="21" t="s">
        <v>122</v>
      </c>
      <c r="O6" s="91" t="s">
        <v>115</v>
      </c>
      <c r="P6" s="21" t="s">
        <v>116</v>
      </c>
      <c r="Q6" s="21" t="s">
        <v>117</v>
      </c>
      <c r="R6" s="21" t="s">
        <v>118</v>
      </c>
      <c r="S6" s="23" t="s">
        <v>119</v>
      </c>
      <c r="T6" s="24"/>
    </row>
    <row r="7" spans="1:20" ht="44.25" customHeight="1" thickTop="1" x14ac:dyDescent="0.35">
      <c r="A7" s="25"/>
      <c r="B7" s="26">
        <v>1</v>
      </c>
      <c r="C7" s="27" t="s">
        <v>145</v>
      </c>
      <c r="D7" s="28">
        <v>3</v>
      </c>
      <c r="E7" s="29" t="s">
        <v>12</v>
      </c>
      <c r="F7" s="30" t="s">
        <v>129</v>
      </c>
      <c r="G7" s="31">
        <f t="shared" ref="G7:G38" si="0">D7*H7</f>
        <v>900</v>
      </c>
      <c r="H7" s="32">
        <v>300</v>
      </c>
      <c r="I7" s="97"/>
      <c r="J7" s="33">
        <f t="shared" ref="J7:J34" si="1">D7*I7</f>
        <v>0</v>
      </c>
      <c r="K7" s="34" t="str">
        <f t="shared" ref="K7:K34" si="2">IF(ISNUMBER(I7), IF(I7&gt;H7,"NEVYHOVUJE","VYHOVUJE")," ")</f>
        <v xml:space="preserve"> </v>
      </c>
      <c r="L7" s="120" t="s">
        <v>120</v>
      </c>
      <c r="M7" s="136" t="s">
        <v>121</v>
      </c>
      <c r="N7" s="124"/>
      <c r="O7" s="120" t="s">
        <v>123</v>
      </c>
      <c r="P7" s="120" t="s">
        <v>124</v>
      </c>
      <c r="Q7" s="122">
        <v>21</v>
      </c>
      <c r="R7" s="124"/>
      <c r="S7" s="125" t="s">
        <v>11</v>
      </c>
      <c r="T7" s="24"/>
    </row>
    <row r="8" spans="1:20" ht="23.25" customHeight="1" x14ac:dyDescent="0.35">
      <c r="A8" s="19"/>
      <c r="B8" s="35">
        <v>2</v>
      </c>
      <c r="C8" s="27" t="s">
        <v>13</v>
      </c>
      <c r="D8" s="28">
        <v>2</v>
      </c>
      <c r="E8" s="29" t="s">
        <v>14</v>
      </c>
      <c r="F8" s="30" t="s">
        <v>15</v>
      </c>
      <c r="G8" s="36">
        <f t="shared" si="0"/>
        <v>32</v>
      </c>
      <c r="H8" s="32">
        <v>16</v>
      </c>
      <c r="I8" s="98"/>
      <c r="J8" s="37">
        <f t="shared" si="1"/>
        <v>0</v>
      </c>
      <c r="K8" s="38" t="str">
        <f t="shared" si="2"/>
        <v xml:space="preserve"> </v>
      </c>
      <c r="L8" s="102"/>
      <c r="M8" s="107"/>
      <c r="N8" s="102"/>
      <c r="O8" s="121"/>
      <c r="P8" s="107"/>
      <c r="Q8" s="123"/>
      <c r="R8" s="102"/>
      <c r="S8" s="118"/>
      <c r="T8" s="24"/>
    </row>
    <row r="9" spans="1:20" ht="23.25" customHeight="1" x14ac:dyDescent="0.35">
      <c r="A9" s="19"/>
      <c r="B9" s="35">
        <v>3</v>
      </c>
      <c r="C9" s="27" t="s">
        <v>16</v>
      </c>
      <c r="D9" s="28">
        <v>2</v>
      </c>
      <c r="E9" s="29" t="s">
        <v>14</v>
      </c>
      <c r="F9" s="30" t="s">
        <v>17</v>
      </c>
      <c r="G9" s="36">
        <f t="shared" si="0"/>
        <v>14</v>
      </c>
      <c r="H9" s="32">
        <v>7</v>
      </c>
      <c r="I9" s="98"/>
      <c r="J9" s="37">
        <f t="shared" si="1"/>
        <v>0</v>
      </c>
      <c r="K9" s="38" t="str">
        <f t="shared" si="2"/>
        <v xml:space="preserve"> </v>
      </c>
      <c r="L9" s="102"/>
      <c r="M9" s="107"/>
      <c r="N9" s="102"/>
      <c r="O9" s="121"/>
      <c r="P9" s="107"/>
      <c r="Q9" s="123"/>
      <c r="R9" s="102"/>
      <c r="S9" s="118"/>
      <c r="T9" s="24"/>
    </row>
    <row r="10" spans="1:20" ht="23.25" customHeight="1" x14ac:dyDescent="0.35">
      <c r="A10" s="19"/>
      <c r="B10" s="35">
        <v>4</v>
      </c>
      <c r="C10" s="27" t="s">
        <v>18</v>
      </c>
      <c r="D10" s="28">
        <v>2</v>
      </c>
      <c r="E10" s="29" t="s">
        <v>14</v>
      </c>
      <c r="F10" s="30" t="s">
        <v>19</v>
      </c>
      <c r="G10" s="36">
        <f t="shared" si="0"/>
        <v>40</v>
      </c>
      <c r="H10" s="32">
        <v>20</v>
      </c>
      <c r="I10" s="98"/>
      <c r="J10" s="37">
        <f t="shared" si="1"/>
        <v>0</v>
      </c>
      <c r="K10" s="38" t="str">
        <f t="shared" si="2"/>
        <v xml:space="preserve"> </v>
      </c>
      <c r="L10" s="102"/>
      <c r="M10" s="107"/>
      <c r="N10" s="102"/>
      <c r="O10" s="121"/>
      <c r="P10" s="107"/>
      <c r="Q10" s="123"/>
      <c r="R10" s="102"/>
      <c r="S10" s="118"/>
      <c r="T10" s="24"/>
    </row>
    <row r="11" spans="1:20" ht="43.5" customHeight="1" x14ac:dyDescent="0.35">
      <c r="A11" s="19"/>
      <c r="B11" s="35">
        <v>5</v>
      </c>
      <c r="C11" s="27" t="s">
        <v>20</v>
      </c>
      <c r="D11" s="28">
        <v>2</v>
      </c>
      <c r="E11" s="39" t="s">
        <v>12</v>
      </c>
      <c r="F11" s="40" t="s">
        <v>21</v>
      </c>
      <c r="G11" s="36">
        <f t="shared" si="0"/>
        <v>92</v>
      </c>
      <c r="H11" s="32">
        <v>46</v>
      </c>
      <c r="I11" s="98"/>
      <c r="J11" s="37">
        <f t="shared" si="1"/>
        <v>0</v>
      </c>
      <c r="K11" s="38" t="str">
        <f t="shared" si="2"/>
        <v xml:space="preserve"> </v>
      </c>
      <c r="L11" s="102"/>
      <c r="M11" s="107"/>
      <c r="N11" s="102"/>
      <c r="O11" s="121"/>
      <c r="P11" s="107"/>
      <c r="Q11" s="123"/>
      <c r="R11" s="102"/>
      <c r="S11" s="118"/>
      <c r="T11" s="24"/>
    </row>
    <row r="12" spans="1:20" ht="23.25" customHeight="1" x14ac:dyDescent="0.35">
      <c r="A12" s="19"/>
      <c r="B12" s="35">
        <v>6</v>
      </c>
      <c r="C12" s="27" t="s">
        <v>22</v>
      </c>
      <c r="D12" s="28">
        <v>3</v>
      </c>
      <c r="E12" s="29" t="s">
        <v>14</v>
      </c>
      <c r="F12" s="30" t="s">
        <v>23</v>
      </c>
      <c r="G12" s="36">
        <f t="shared" si="0"/>
        <v>111</v>
      </c>
      <c r="H12" s="32">
        <v>37</v>
      </c>
      <c r="I12" s="98"/>
      <c r="J12" s="37">
        <f t="shared" si="1"/>
        <v>0</v>
      </c>
      <c r="K12" s="38" t="str">
        <f t="shared" si="2"/>
        <v xml:space="preserve"> </v>
      </c>
      <c r="L12" s="102"/>
      <c r="M12" s="107"/>
      <c r="N12" s="102"/>
      <c r="O12" s="121"/>
      <c r="P12" s="107"/>
      <c r="Q12" s="123"/>
      <c r="R12" s="102"/>
      <c r="S12" s="118"/>
      <c r="T12" s="24"/>
    </row>
    <row r="13" spans="1:20" ht="23.25" customHeight="1" x14ac:dyDescent="0.35">
      <c r="A13" s="19"/>
      <c r="B13" s="35">
        <v>7</v>
      </c>
      <c r="C13" s="27" t="s">
        <v>24</v>
      </c>
      <c r="D13" s="28">
        <v>2</v>
      </c>
      <c r="E13" s="29" t="s">
        <v>14</v>
      </c>
      <c r="F13" s="30" t="s">
        <v>25</v>
      </c>
      <c r="G13" s="36">
        <f t="shared" si="0"/>
        <v>74</v>
      </c>
      <c r="H13" s="32">
        <v>37</v>
      </c>
      <c r="I13" s="98"/>
      <c r="J13" s="37">
        <f t="shared" si="1"/>
        <v>0</v>
      </c>
      <c r="K13" s="38" t="str">
        <f t="shared" si="2"/>
        <v xml:space="preserve"> </v>
      </c>
      <c r="L13" s="102"/>
      <c r="M13" s="107"/>
      <c r="N13" s="102"/>
      <c r="O13" s="121"/>
      <c r="P13" s="107"/>
      <c r="Q13" s="123"/>
      <c r="R13" s="102"/>
      <c r="S13" s="118"/>
      <c r="T13" s="24"/>
    </row>
    <row r="14" spans="1:20" ht="23.25" customHeight="1" x14ac:dyDescent="0.35">
      <c r="A14" s="19"/>
      <c r="B14" s="35">
        <v>8</v>
      </c>
      <c r="C14" s="27" t="s">
        <v>26</v>
      </c>
      <c r="D14" s="28">
        <v>4</v>
      </c>
      <c r="E14" s="29" t="s">
        <v>14</v>
      </c>
      <c r="F14" s="30" t="s">
        <v>27</v>
      </c>
      <c r="G14" s="36">
        <f t="shared" si="0"/>
        <v>160</v>
      </c>
      <c r="H14" s="32">
        <v>40</v>
      </c>
      <c r="I14" s="98"/>
      <c r="J14" s="37">
        <f t="shared" si="1"/>
        <v>0</v>
      </c>
      <c r="K14" s="38" t="str">
        <f t="shared" si="2"/>
        <v xml:space="preserve"> </v>
      </c>
      <c r="L14" s="102"/>
      <c r="M14" s="107"/>
      <c r="N14" s="102"/>
      <c r="O14" s="121"/>
      <c r="P14" s="107"/>
      <c r="Q14" s="123"/>
      <c r="R14" s="102"/>
      <c r="S14" s="118"/>
      <c r="T14" s="24"/>
    </row>
    <row r="15" spans="1:20" ht="23.25" customHeight="1" x14ac:dyDescent="0.35">
      <c r="A15" s="19"/>
      <c r="B15" s="35">
        <v>9</v>
      </c>
      <c r="C15" s="27" t="s">
        <v>28</v>
      </c>
      <c r="D15" s="28">
        <v>5</v>
      </c>
      <c r="E15" s="29" t="s">
        <v>14</v>
      </c>
      <c r="F15" s="30" t="s">
        <v>29</v>
      </c>
      <c r="G15" s="36">
        <f t="shared" si="0"/>
        <v>140</v>
      </c>
      <c r="H15" s="32">
        <v>28</v>
      </c>
      <c r="I15" s="98"/>
      <c r="J15" s="37">
        <f t="shared" si="1"/>
        <v>0</v>
      </c>
      <c r="K15" s="38" t="str">
        <f t="shared" si="2"/>
        <v xml:space="preserve"> </v>
      </c>
      <c r="L15" s="102"/>
      <c r="M15" s="107"/>
      <c r="N15" s="102"/>
      <c r="O15" s="121"/>
      <c r="P15" s="107"/>
      <c r="Q15" s="123"/>
      <c r="R15" s="102"/>
      <c r="S15" s="118"/>
      <c r="T15" s="24"/>
    </row>
    <row r="16" spans="1:20" ht="23.25" customHeight="1" x14ac:dyDescent="0.35">
      <c r="A16" s="19"/>
      <c r="B16" s="35">
        <v>10</v>
      </c>
      <c r="C16" s="27" t="s">
        <v>30</v>
      </c>
      <c r="D16" s="28">
        <v>2</v>
      </c>
      <c r="E16" s="29" t="s">
        <v>12</v>
      </c>
      <c r="F16" s="30" t="s">
        <v>31</v>
      </c>
      <c r="G16" s="36">
        <f t="shared" si="0"/>
        <v>10</v>
      </c>
      <c r="H16" s="32">
        <v>5</v>
      </c>
      <c r="I16" s="98"/>
      <c r="J16" s="37">
        <f t="shared" si="1"/>
        <v>0</v>
      </c>
      <c r="K16" s="38" t="str">
        <f t="shared" si="2"/>
        <v xml:space="preserve"> </v>
      </c>
      <c r="L16" s="102"/>
      <c r="M16" s="107"/>
      <c r="N16" s="102"/>
      <c r="O16" s="121"/>
      <c r="P16" s="107"/>
      <c r="Q16" s="123"/>
      <c r="R16" s="102"/>
      <c r="S16" s="118"/>
      <c r="T16" s="24"/>
    </row>
    <row r="17" spans="1:20" ht="29" x14ac:dyDescent="0.35">
      <c r="A17" s="19"/>
      <c r="B17" s="35">
        <v>11</v>
      </c>
      <c r="C17" s="27" t="s">
        <v>32</v>
      </c>
      <c r="D17" s="28">
        <v>12</v>
      </c>
      <c r="E17" s="29" t="s">
        <v>14</v>
      </c>
      <c r="F17" s="30" t="s">
        <v>33</v>
      </c>
      <c r="G17" s="36">
        <f t="shared" si="0"/>
        <v>132</v>
      </c>
      <c r="H17" s="32">
        <v>11</v>
      </c>
      <c r="I17" s="98"/>
      <c r="J17" s="37">
        <f t="shared" si="1"/>
        <v>0</v>
      </c>
      <c r="K17" s="38" t="str">
        <f t="shared" si="2"/>
        <v xml:space="preserve"> </v>
      </c>
      <c r="L17" s="102"/>
      <c r="M17" s="107"/>
      <c r="N17" s="102"/>
      <c r="O17" s="121"/>
      <c r="P17" s="107"/>
      <c r="Q17" s="123"/>
      <c r="R17" s="102"/>
      <c r="S17" s="118"/>
      <c r="T17" s="24"/>
    </row>
    <row r="18" spans="1:20" ht="52.5" customHeight="1" x14ac:dyDescent="0.35">
      <c r="A18" s="19"/>
      <c r="B18" s="35">
        <v>12</v>
      </c>
      <c r="C18" s="27" t="s">
        <v>146</v>
      </c>
      <c r="D18" s="28">
        <v>24</v>
      </c>
      <c r="E18" s="29" t="s">
        <v>14</v>
      </c>
      <c r="F18" s="30" t="s">
        <v>130</v>
      </c>
      <c r="G18" s="36">
        <f t="shared" si="0"/>
        <v>360</v>
      </c>
      <c r="H18" s="32">
        <v>15</v>
      </c>
      <c r="I18" s="98"/>
      <c r="J18" s="37">
        <f t="shared" si="1"/>
        <v>0</v>
      </c>
      <c r="K18" s="38" t="str">
        <f t="shared" si="2"/>
        <v xml:space="preserve"> </v>
      </c>
      <c r="L18" s="102"/>
      <c r="M18" s="107"/>
      <c r="N18" s="102"/>
      <c r="O18" s="121"/>
      <c r="P18" s="107"/>
      <c r="Q18" s="123"/>
      <c r="R18" s="102"/>
      <c r="S18" s="118"/>
      <c r="T18" s="24"/>
    </row>
    <row r="19" spans="1:20" ht="47.25" customHeight="1" x14ac:dyDescent="0.35">
      <c r="A19" s="19"/>
      <c r="B19" s="35">
        <v>13</v>
      </c>
      <c r="C19" s="27" t="s">
        <v>34</v>
      </c>
      <c r="D19" s="28">
        <v>2</v>
      </c>
      <c r="E19" s="29" t="s">
        <v>14</v>
      </c>
      <c r="F19" s="30" t="s">
        <v>131</v>
      </c>
      <c r="G19" s="36">
        <f t="shared" si="0"/>
        <v>200</v>
      </c>
      <c r="H19" s="32">
        <v>100</v>
      </c>
      <c r="I19" s="98"/>
      <c r="J19" s="37">
        <f t="shared" si="1"/>
        <v>0</v>
      </c>
      <c r="K19" s="38" t="str">
        <f t="shared" si="2"/>
        <v xml:space="preserve"> </v>
      </c>
      <c r="L19" s="102"/>
      <c r="M19" s="107"/>
      <c r="N19" s="102"/>
      <c r="O19" s="121"/>
      <c r="P19" s="107"/>
      <c r="Q19" s="123"/>
      <c r="R19" s="102"/>
      <c r="S19" s="118"/>
      <c r="T19" s="24"/>
    </row>
    <row r="20" spans="1:20" ht="43.5" customHeight="1" x14ac:dyDescent="0.35">
      <c r="A20" s="19"/>
      <c r="B20" s="35">
        <v>14</v>
      </c>
      <c r="C20" s="27" t="s">
        <v>35</v>
      </c>
      <c r="D20" s="28">
        <v>1</v>
      </c>
      <c r="E20" s="29" t="s">
        <v>14</v>
      </c>
      <c r="F20" s="30" t="s">
        <v>36</v>
      </c>
      <c r="G20" s="36">
        <f t="shared" si="0"/>
        <v>180</v>
      </c>
      <c r="H20" s="32">
        <v>180</v>
      </c>
      <c r="I20" s="98"/>
      <c r="J20" s="37">
        <f t="shared" si="1"/>
        <v>0</v>
      </c>
      <c r="K20" s="38" t="str">
        <f t="shared" si="2"/>
        <v xml:space="preserve"> </v>
      </c>
      <c r="L20" s="102"/>
      <c r="M20" s="107"/>
      <c r="N20" s="102"/>
      <c r="O20" s="121"/>
      <c r="P20" s="107"/>
      <c r="Q20" s="123"/>
      <c r="R20" s="102"/>
      <c r="S20" s="118"/>
      <c r="T20" s="24"/>
    </row>
    <row r="21" spans="1:20" ht="39.75" customHeight="1" x14ac:dyDescent="0.35">
      <c r="A21" s="19"/>
      <c r="B21" s="35">
        <v>15</v>
      </c>
      <c r="C21" s="27" t="s">
        <v>132</v>
      </c>
      <c r="D21" s="28">
        <v>2</v>
      </c>
      <c r="E21" s="29" t="s">
        <v>14</v>
      </c>
      <c r="F21" s="30" t="s">
        <v>37</v>
      </c>
      <c r="G21" s="36">
        <f t="shared" si="0"/>
        <v>300</v>
      </c>
      <c r="H21" s="32">
        <v>150</v>
      </c>
      <c r="I21" s="98"/>
      <c r="J21" s="37">
        <f t="shared" si="1"/>
        <v>0</v>
      </c>
      <c r="K21" s="38" t="str">
        <f t="shared" si="2"/>
        <v xml:space="preserve"> </v>
      </c>
      <c r="L21" s="102"/>
      <c r="M21" s="107"/>
      <c r="N21" s="102"/>
      <c r="O21" s="121"/>
      <c r="P21" s="107"/>
      <c r="Q21" s="123"/>
      <c r="R21" s="102"/>
      <c r="S21" s="118"/>
      <c r="T21" s="24"/>
    </row>
    <row r="22" spans="1:20" ht="21.75" customHeight="1" x14ac:dyDescent="0.35">
      <c r="A22" s="19"/>
      <c r="B22" s="35">
        <v>16</v>
      </c>
      <c r="C22" s="27" t="s">
        <v>38</v>
      </c>
      <c r="D22" s="28">
        <v>2</v>
      </c>
      <c r="E22" s="29" t="s">
        <v>14</v>
      </c>
      <c r="F22" s="30" t="s">
        <v>39</v>
      </c>
      <c r="G22" s="36">
        <f t="shared" si="0"/>
        <v>32</v>
      </c>
      <c r="H22" s="32">
        <v>16</v>
      </c>
      <c r="I22" s="98"/>
      <c r="J22" s="37">
        <f t="shared" si="1"/>
        <v>0</v>
      </c>
      <c r="K22" s="38" t="str">
        <f t="shared" si="2"/>
        <v xml:space="preserve"> </v>
      </c>
      <c r="L22" s="102"/>
      <c r="M22" s="107"/>
      <c r="N22" s="102"/>
      <c r="O22" s="121"/>
      <c r="P22" s="107"/>
      <c r="Q22" s="123"/>
      <c r="R22" s="102"/>
      <c r="S22" s="118"/>
      <c r="T22" s="24"/>
    </row>
    <row r="23" spans="1:20" ht="21.75" customHeight="1" x14ac:dyDescent="0.35">
      <c r="A23" s="19"/>
      <c r="B23" s="35">
        <v>17</v>
      </c>
      <c r="C23" s="27" t="s">
        <v>40</v>
      </c>
      <c r="D23" s="28">
        <v>3</v>
      </c>
      <c r="E23" s="29" t="s">
        <v>14</v>
      </c>
      <c r="F23" s="30" t="s">
        <v>41</v>
      </c>
      <c r="G23" s="36">
        <f t="shared" si="0"/>
        <v>450</v>
      </c>
      <c r="H23" s="32">
        <v>150</v>
      </c>
      <c r="I23" s="98"/>
      <c r="J23" s="37">
        <f t="shared" si="1"/>
        <v>0</v>
      </c>
      <c r="K23" s="38" t="str">
        <f t="shared" si="2"/>
        <v xml:space="preserve"> </v>
      </c>
      <c r="L23" s="102"/>
      <c r="M23" s="107"/>
      <c r="N23" s="102"/>
      <c r="O23" s="121"/>
      <c r="P23" s="107"/>
      <c r="Q23" s="123"/>
      <c r="R23" s="102"/>
      <c r="S23" s="118"/>
      <c r="T23" s="24"/>
    </row>
    <row r="24" spans="1:20" ht="21.75" customHeight="1" x14ac:dyDescent="0.35">
      <c r="A24" s="19"/>
      <c r="B24" s="35">
        <v>18</v>
      </c>
      <c r="C24" s="27" t="s">
        <v>42</v>
      </c>
      <c r="D24" s="28">
        <v>3</v>
      </c>
      <c r="E24" s="29" t="s">
        <v>12</v>
      </c>
      <c r="F24" s="30" t="s">
        <v>43</v>
      </c>
      <c r="G24" s="36">
        <f t="shared" si="0"/>
        <v>45</v>
      </c>
      <c r="H24" s="32">
        <v>15</v>
      </c>
      <c r="I24" s="98"/>
      <c r="J24" s="37">
        <f t="shared" si="1"/>
        <v>0</v>
      </c>
      <c r="K24" s="38" t="str">
        <f t="shared" si="2"/>
        <v xml:space="preserve"> </v>
      </c>
      <c r="L24" s="102"/>
      <c r="M24" s="107"/>
      <c r="N24" s="102"/>
      <c r="O24" s="121"/>
      <c r="P24" s="107"/>
      <c r="Q24" s="123"/>
      <c r="R24" s="102"/>
      <c r="S24" s="118"/>
      <c r="T24" s="24"/>
    </row>
    <row r="25" spans="1:20" ht="21.75" customHeight="1" x14ac:dyDescent="0.35">
      <c r="A25" s="19"/>
      <c r="B25" s="35">
        <v>19</v>
      </c>
      <c r="C25" s="27" t="s">
        <v>44</v>
      </c>
      <c r="D25" s="28">
        <v>3</v>
      </c>
      <c r="E25" s="29" t="s">
        <v>12</v>
      </c>
      <c r="F25" s="30" t="s">
        <v>43</v>
      </c>
      <c r="G25" s="36">
        <f t="shared" si="0"/>
        <v>54</v>
      </c>
      <c r="H25" s="32">
        <v>18</v>
      </c>
      <c r="I25" s="98"/>
      <c r="J25" s="37">
        <f t="shared" si="1"/>
        <v>0</v>
      </c>
      <c r="K25" s="38" t="str">
        <f t="shared" si="2"/>
        <v xml:space="preserve"> </v>
      </c>
      <c r="L25" s="102"/>
      <c r="M25" s="107"/>
      <c r="N25" s="102"/>
      <c r="O25" s="121"/>
      <c r="P25" s="107"/>
      <c r="Q25" s="123"/>
      <c r="R25" s="102"/>
      <c r="S25" s="118"/>
      <c r="T25" s="24"/>
    </row>
    <row r="26" spans="1:20" ht="21.75" customHeight="1" x14ac:dyDescent="0.35">
      <c r="A26" s="19"/>
      <c r="B26" s="35">
        <v>20</v>
      </c>
      <c r="C26" s="27" t="s">
        <v>45</v>
      </c>
      <c r="D26" s="28">
        <v>1</v>
      </c>
      <c r="E26" s="29" t="s">
        <v>12</v>
      </c>
      <c r="F26" s="30" t="s">
        <v>46</v>
      </c>
      <c r="G26" s="36">
        <f t="shared" si="0"/>
        <v>73</v>
      </c>
      <c r="H26" s="32">
        <v>73</v>
      </c>
      <c r="I26" s="98"/>
      <c r="J26" s="37">
        <f t="shared" si="1"/>
        <v>0</v>
      </c>
      <c r="K26" s="38" t="str">
        <f t="shared" si="2"/>
        <v xml:space="preserve"> </v>
      </c>
      <c r="L26" s="102"/>
      <c r="M26" s="107"/>
      <c r="N26" s="102"/>
      <c r="O26" s="121"/>
      <c r="P26" s="107"/>
      <c r="Q26" s="123"/>
      <c r="R26" s="102"/>
      <c r="S26" s="118"/>
      <c r="T26" s="24"/>
    </row>
    <row r="27" spans="1:20" ht="21.75" customHeight="1" x14ac:dyDescent="0.35">
      <c r="A27" s="19"/>
      <c r="B27" s="35">
        <v>21</v>
      </c>
      <c r="C27" s="27" t="s">
        <v>47</v>
      </c>
      <c r="D27" s="28">
        <v>1</v>
      </c>
      <c r="E27" s="29" t="s">
        <v>12</v>
      </c>
      <c r="F27" s="30" t="s">
        <v>46</v>
      </c>
      <c r="G27" s="36">
        <f t="shared" si="0"/>
        <v>90</v>
      </c>
      <c r="H27" s="32">
        <v>90</v>
      </c>
      <c r="I27" s="98"/>
      <c r="J27" s="37">
        <f t="shared" si="1"/>
        <v>0</v>
      </c>
      <c r="K27" s="38" t="str">
        <f t="shared" si="2"/>
        <v xml:space="preserve"> </v>
      </c>
      <c r="L27" s="102"/>
      <c r="M27" s="107"/>
      <c r="N27" s="102"/>
      <c r="O27" s="121"/>
      <c r="P27" s="107"/>
      <c r="Q27" s="123"/>
      <c r="R27" s="102"/>
      <c r="S27" s="118"/>
      <c r="T27" s="24"/>
    </row>
    <row r="28" spans="1:20" ht="21.75" customHeight="1" x14ac:dyDescent="0.35">
      <c r="A28" s="19"/>
      <c r="B28" s="35">
        <v>22</v>
      </c>
      <c r="C28" s="27" t="s">
        <v>48</v>
      </c>
      <c r="D28" s="28">
        <v>6</v>
      </c>
      <c r="E28" s="29" t="s">
        <v>14</v>
      </c>
      <c r="F28" s="30" t="s">
        <v>49</v>
      </c>
      <c r="G28" s="36">
        <f t="shared" si="0"/>
        <v>210</v>
      </c>
      <c r="H28" s="32">
        <v>35</v>
      </c>
      <c r="I28" s="98"/>
      <c r="J28" s="37">
        <f t="shared" si="1"/>
        <v>0</v>
      </c>
      <c r="K28" s="38" t="str">
        <f t="shared" si="2"/>
        <v xml:space="preserve"> </v>
      </c>
      <c r="L28" s="102"/>
      <c r="M28" s="107"/>
      <c r="N28" s="102"/>
      <c r="O28" s="121"/>
      <c r="P28" s="107"/>
      <c r="Q28" s="123"/>
      <c r="R28" s="102"/>
      <c r="S28" s="118"/>
      <c r="T28" s="24"/>
    </row>
    <row r="29" spans="1:20" ht="21.75" customHeight="1" x14ac:dyDescent="0.35">
      <c r="A29" s="19"/>
      <c r="B29" s="35">
        <v>23</v>
      </c>
      <c r="C29" s="27" t="s">
        <v>50</v>
      </c>
      <c r="D29" s="28">
        <v>5</v>
      </c>
      <c r="E29" s="29" t="s">
        <v>14</v>
      </c>
      <c r="F29" s="30" t="s">
        <v>51</v>
      </c>
      <c r="G29" s="36">
        <f t="shared" si="0"/>
        <v>75</v>
      </c>
      <c r="H29" s="32">
        <v>15</v>
      </c>
      <c r="I29" s="98"/>
      <c r="J29" s="37">
        <f t="shared" si="1"/>
        <v>0</v>
      </c>
      <c r="K29" s="38" t="str">
        <f t="shared" si="2"/>
        <v xml:space="preserve"> </v>
      </c>
      <c r="L29" s="102"/>
      <c r="M29" s="107"/>
      <c r="N29" s="102"/>
      <c r="O29" s="121"/>
      <c r="P29" s="107"/>
      <c r="Q29" s="123"/>
      <c r="R29" s="102"/>
      <c r="S29" s="118"/>
      <c r="T29" s="24"/>
    </row>
    <row r="30" spans="1:20" ht="21.75" customHeight="1" x14ac:dyDescent="0.35">
      <c r="A30" s="19"/>
      <c r="B30" s="35">
        <v>24</v>
      </c>
      <c r="C30" s="27" t="s">
        <v>52</v>
      </c>
      <c r="D30" s="28">
        <v>4</v>
      </c>
      <c r="E30" s="29" t="s">
        <v>14</v>
      </c>
      <c r="F30" s="30" t="s">
        <v>53</v>
      </c>
      <c r="G30" s="36">
        <f t="shared" si="0"/>
        <v>80</v>
      </c>
      <c r="H30" s="32">
        <v>20</v>
      </c>
      <c r="I30" s="98"/>
      <c r="J30" s="37">
        <f t="shared" si="1"/>
        <v>0</v>
      </c>
      <c r="K30" s="38" t="str">
        <f t="shared" si="2"/>
        <v xml:space="preserve"> </v>
      </c>
      <c r="L30" s="102"/>
      <c r="M30" s="107"/>
      <c r="N30" s="102"/>
      <c r="O30" s="121"/>
      <c r="P30" s="107"/>
      <c r="Q30" s="123"/>
      <c r="R30" s="102"/>
      <c r="S30" s="118"/>
      <c r="T30" s="24"/>
    </row>
    <row r="31" spans="1:20" ht="21.75" customHeight="1" x14ac:dyDescent="0.35">
      <c r="A31" s="19"/>
      <c r="B31" s="35">
        <v>25</v>
      </c>
      <c r="C31" s="27" t="s">
        <v>54</v>
      </c>
      <c r="D31" s="28">
        <v>2</v>
      </c>
      <c r="E31" s="29" t="s">
        <v>14</v>
      </c>
      <c r="F31" s="30" t="s">
        <v>55</v>
      </c>
      <c r="G31" s="36">
        <f t="shared" si="0"/>
        <v>26</v>
      </c>
      <c r="H31" s="32">
        <v>13</v>
      </c>
      <c r="I31" s="98"/>
      <c r="J31" s="37">
        <f t="shared" si="1"/>
        <v>0</v>
      </c>
      <c r="K31" s="38" t="str">
        <f t="shared" si="2"/>
        <v xml:space="preserve"> </v>
      </c>
      <c r="L31" s="102"/>
      <c r="M31" s="107"/>
      <c r="N31" s="102"/>
      <c r="O31" s="121"/>
      <c r="P31" s="107"/>
      <c r="Q31" s="123"/>
      <c r="R31" s="102"/>
      <c r="S31" s="118"/>
      <c r="T31" s="24"/>
    </row>
    <row r="32" spans="1:20" ht="57.75" customHeight="1" x14ac:dyDescent="0.35">
      <c r="A32" s="19"/>
      <c r="B32" s="35">
        <v>26</v>
      </c>
      <c r="C32" s="41" t="s">
        <v>56</v>
      </c>
      <c r="D32" s="28">
        <v>5</v>
      </c>
      <c r="E32" s="42" t="s">
        <v>14</v>
      </c>
      <c r="F32" s="43" t="s">
        <v>134</v>
      </c>
      <c r="G32" s="36">
        <f t="shared" si="0"/>
        <v>485</v>
      </c>
      <c r="H32" s="32">
        <v>97</v>
      </c>
      <c r="I32" s="98"/>
      <c r="J32" s="37">
        <f t="shared" si="1"/>
        <v>0</v>
      </c>
      <c r="K32" s="38" t="str">
        <f t="shared" si="2"/>
        <v xml:space="preserve"> </v>
      </c>
      <c r="L32" s="102"/>
      <c r="M32" s="107"/>
      <c r="N32" s="102"/>
      <c r="O32" s="121"/>
      <c r="P32" s="107"/>
      <c r="Q32" s="123"/>
      <c r="R32" s="102"/>
      <c r="S32" s="118"/>
      <c r="T32" s="24"/>
    </row>
    <row r="33" spans="1:20" ht="61.5" customHeight="1" x14ac:dyDescent="0.35">
      <c r="A33" s="19"/>
      <c r="B33" s="35">
        <v>27</v>
      </c>
      <c r="C33" s="41" t="s">
        <v>57</v>
      </c>
      <c r="D33" s="28">
        <v>5</v>
      </c>
      <c r="E33" s="42" t="s">
        <v>14</v>
      </c>
      <c r="F33" s="43" t="s">
        <v>134</v>
      </c>
      <c r="G33" s="36">
        <f t="shared" si="0"/>
        <v>485</v>
      </c>
      <c r="H33" s="32">
        <v>97</v>
      </c>
      <c r="I33" s="98"/>
      <c r="J33" s="37">
        <f t="shared" si="1"/>
        <v>0</v>
      </c>
      <c r="K33" s="38" t="str">
        <f t="shared" si="2"/>
        <v xml:space="preserve"> </v>
      </c>
      <c r="L33" s="102"/>
      <c r="M33" s="107"/>
      <c r="N33" s="102"/>
      <c r="O33" s="121"/>
      <c r="P33" s="107"/>
      <c r="Q33" s="123"/>
      <c r="R33" s="102"/>
      <c r="S33" s="118"/>
      <c r="T33" s="24"/>
    </row>
    <row r="34" spans="1:20" ht="72.75" customHeight="1" x14ac:dyDescent="0.35">
      <c r="A34" s="19"/>
      <c r="B34" s="35">
        <v>28</v>
      </c>
      <c r="C34" s="41" t="s">
        <v>58</v>
      </c>
      <c r="D34" s="28">
        <v>5</v>
      </c>
      <c r="E34" s="42" t="s">
        <v>14</v>
      </c>
      <c r="F34" s="43" t="s">
        <v>133</v>
      </c>
      <c r="G34" s="36">
        <f t="shared" si="0"/>
        <v>485</v>
      </c>
      <c r="H34" s="32">
        <v>97</v>
      </c>
      <c r="I34" s="98"/>
      <c r="J34" s="37">
        <f t="shared" si="1"/>
        <v>0</v>
      </c>
      <c r="K34" s="38" t="str">
        <f t="shared" si="2"/>
        <v xml:space="preserve"> </v>
      </c>
      <c r="L34" s="102"/>
      <c r="M34" s="107"/>
      <c r="N34" s="102"/>
      <c r="O34" s="121"/>
      <c r="P34" s="107"/>
      <c r="Q34" s="123"/>
      <c r="R34" s="102"/>
      <c r="S34" s="118"/>
      <c r="T34" s="24"/>
    </row>
    <row r="35" spans="1:20" ht="50.25" customHeight="1" x14ac:dyDescent="0.35">
      <c r="A35" s="19"/>
      <c r="B35" s="35">
        <v>29</v>
      </c>
      <c r="C35" s="41" t="s">
        <v>59</v>
      </c>
      <c r="D35" s="28">
        <v>1</v>
      </c>
      <c r="E35" s="42" t="s">
        <v>12</v>
      </c>
      <c r="F35" s="43" t="s">
        <v>135</v>
      </c>
      <c r="G35" s="36">
        <f t="shared" si="0"/>
        <v>239</v>
      </c>
      <c r="H35" s="32">
        <v>239</v>
      </c>
      <c r="I35" s="98"/>
      <c r="J35" s="37">
        <f t="shared" ref="J35:J36" si="3">D35*I35</f>
        <v>0</v>
      </c>
      <c r="K35" s="38" t="str">
        <f t="shared" ref="K35:K36" si="4">IF(ISNUMBER(I35), IF(I35&gt;H35,"NEVYHOVUJE","VYHOVUJE")," ")</f>
        <v xml:space="preserve"> </v>
      </c>
      <c r="L35" s="102"/>
      <c r="M35" s="107"/>
      <c r="N35" s="102"/>
      <c r="O35" s="121"/>
      <c r="P35" s="107"/>
      <c r="Q35" s="123"/>
      <c r="R35" s="102"/>
      <c r="S35" s="118"/>
      <c r="T35" s="24"/>
    </row>
    <row r="36" spans="1:20" ht="44.25" customHeight="1" thickBot="1" x14ac:dyDescent="0.4">
      <c r="A36" s="19"/>
      <c r="B36" s="44">
        <v>30</v>
      </c>
      <c r="C36" s="45" t="s">
        <v>59</v>
      </c>
      <c r="D36" s="46">
        <v>1</v>
      </c>
      <c r="E36" s="47" t="s">
        <v>12</v>
      </c>
      <c r="F36" s="48" t="s">
        <v>136</v>
      </c>
      <c r="G36" s="49">
        <f t="shared" si="0"/>
        <v>239</v>
      </c>
      <c r="H36" s="32">
        <v>239</v>
      </c>
      <c r="I36" s="99"/>
      <c r="J36" s="50">
        <f t="shared" si="3"/>
        <v>0</v>
      </c>
      <c r="K36" s="51" t="str">
        <f t="shared" si="4"/>
        <v xml:space="preserve"> </v>
      </c>
      <c r="L36" s="102"/>
      <c r="M36" s="107"/>
      <c r="N36" s="102"/>
      <c r="O36" s="121"/>
      <c r="P36" s="107"/>
      <c r="Q36" s="123"/>
      <c r="R36" s="102"/>
      <c r="S36" s="118"/>
      <c r="T36" s="24"/>
    </row>
    <row r="37" spans="1:20" ht="84.75" customHeight="1" thickBot="1" x14ac:dyDescent="0.4">
      <c r="A37" s="52"/>
      <c r="B37" s="53">
        <v>31</v>
      </c>
      <c r="C37" s="54" t="s">
        <v>60</v>
      </c>
      <c r="D37" s="55">
        <v>80</v>
      </c>
      <c r="E37" s="56" t="s">
        <v>12</v>
      </c>
      <c r="F37" s="57" t="s">
        <v>61</v>
      </c>
      <c r="G37" s="58">
        <f t="shared" si="0"/>
        <v>9280</v>
      </c>
      <c r="H37" s="137">
        <v>116</v>
      </c>
      <c r="I37" s="100"/>
      <c r="J37" s="59">
        <f t="shared" ref="J37" si="5">D37*I37</f>
        <v>0</v>
      </c>
      <c r="K37" s="60" t="str">
        <f t="shared" ref="K37" si="6">IF(ISNUMBER(I37), IF(I37&gt;H37,"NEVYHOVUJE","VYHOVUJE")," ")</f>
        <v xml:space="preserve"> </v>
      </c>
      <c r="L37" s="61" t="s">
        <v>120</v>
      </c>
      <c r="M37" s="62" t="s">
        <v>121</v>
      </c>
      <c r="N37" s="63"/>
      <c r="O37" s="64" t="s">
        <v>125</v>
      </c>
      <c r="P37" s="64" t="s">
        <v>126</v>
      </c>
      <c r="Q37" s="65">
        <v>21</v>
      </c>
      <c r="R37" s="63"/>
      <c r="S37" s="66" t="s">
        <v>11</v>
      </c>
      <c r="T37" s="24"/>
    </row>
    <row r="38" spans="1:20" ht="48" customHeight="1" x14ac:dyDescent="0.35">
      <c r="A38" s="67"/>
      <c r="B38" s="68">
        <v>32</v>
      </c>
      <c r="C38" s="69" t="s">
        <v>149</v>
      </c>
      <c r="D38" s="70">
        <v>4</v>
      </c>
      <c r="E38" s="71" t="s">
        <v>14</v>
      </c>
      <c r="F38" s="72" t="s">
        <v>62</v>
      </c>
      <c r="G38" s="73">
        <f t="shared" si="0"/>
        <v>52</v>
      </c>
      <c r="H38" s="138">
        <v>13</v>
      </c>
      <c r="I38" s="97"/>
      <c r="J38" s="74">
        <f t="shared" ref="J38" si="7">D38*I38</f>
        <v>0</v>
      </c>
      <c r="K38" s="75" t="str">
        <f t="shared" ref="K38" si="8">IF(ISNUMBER(I38), IF(I38&gt;H38,"NEVYHOVUJE","VYHOVUJE")," ")</f>
        <v xml:space="preserve"> </v>
      </c>
      <c r="L38" s="109" t="s">
        <v>120</v>
      </c>
      <c r="M38" s="107" t="s">
        <v>107</v>
      </c>
      <c r="N38" s="107" t="s">
        <v>108</v>
      </c>
      <c r="O38" s="109" t="s">
        <v>127</v>
      </c>
      <c r="P38" s="106" t="s">
        <v>128</v>
      </c>
      <c r="Q38" s="104">
        <v>21</v>
      </c>
      <c r="R38" s="102"/>
      <c r="S38" s="118" t="s">
        <v>11</v>
      </c>
      <c r="T38" s="24"/>
    </row>
    <row r="39" spans="1:20" ht="48" customHeight="1" x14ac:dyDescent="0.35">
      <c r="A39" s="19"/>
      <c r="B39" s="35">
        <v>33</v>
      </c>
      <c r="C39" s="27" t="s">
        <v>150</v>
      </c>
      <c r="D39" s="28">
        <v>4</v>
      </c>
      <c r="E39" s="29" t="s">
        <v>14</v>
      </c>
      <c r="F39" s="30" t="s">
        <v>62</v>
      </c>
      <c r="G39" s="36">
        <f t="shared" ref="G39:G70" si="9">D39*H39</f>
        <v>64</v>
      </c>
      <c r="H39" s="139">
        <v>16</v>
      </c>
      <c r="I39" s="98"/>
      <c r="J39" s="37">
        <f t="shared" ref="J39" si="10">D39*I39</f>
        <v>0</v>
      </c>
      <c r="K39" s="38" t="str">
        <f t="shared" ref="K39" si="11">IF(ISNUMBER(I39), IF(I39&gt;H39,"NEVYHOVUJE","VYHOVUJE")," ")</f>
        <v xml:space="preserve"> </v>
      </c>
      <c r="L39" s="102"/>
      <c r="M39" s="107"/>
      <c r="N39" s="107"/>
      <c r="O39" s="107"/>
      <c r="P39" s="107"/>
      <c r="Q39" s="104"/>
      <c r="R39" s="102"/>
      <c r="S39" s="118"/>
      <c r="T39" s="24"/>
    </row>
    <row r="40" spans="1:20" ht="48" customHeight="1" x14ac:dyDescent="0.35">
      <c r="A40" s="19"/>
      <c r="B40" s="35">
        <v>34</v>
      </c>
      <c r="C40" s="27" t="s">
        <v>147</v>
      </c>
      <c r="D40" s="28">
        <v>4</v>
      </c>
      <c r="E40" s="29" t="s">
        <v>14</v>
      </c>
      <c r="F40" s="30" t="s">
        <v>62</v>
      </c>
      <c r="G40" s="36">
        <f t="shared" si="9"/>
        <v>80</v>
      </c>
      <c r="H40" s="139">
        <v>20</v>
      </c>
      <c r="I40" s="98"/>
      <c r="J40" s="37">
        <f t="shared" ref="J40:J74" si="12">D40*I40</f>
        <v>0</v>
      </c>
      <c r="K40" s="38" t="str">
        <f t="shared" ref="K40:K74" si="13">IF(ISNUMBER(I40), IF(I40&gt;H40,"NEVYHOVUJE","VYHOVUJE")," ")</f>
        <v xml:space="preserve"> </v>
      </c>
      <c r="L40" s="102"/>
      <c r="M40" s="107"/>
      <c r="N40" s="107"/>
      <c r="O40" s="107"/>
      <c r="P40" s="107"/>
      <c r="Q40" s="104"/>
      <c r="R40" s="102"/>
      <c r="S40" s="118"/>
      <c r="T40" s="24"/>
    </row>
    <row r="41" spans="1:20" ht="48" customHeight="1" x14ac:dyDescent="0.35">
      <c r="A41" s="19"/>
      <c r="B41" s="35">
        <v>35</v>
      </c>
      <c r="C41" s="27" t="s">
        <v>151</v>
      </c>
      <c r="D41" s="28">
        <v>16</v>
      </c>
      <c r="E41" s="29" t="s">
        <v>14</v>
      </c>
      <c r="F41" s="30" t="s">
        <v>63</v>
      </c>
      <c r="G41" s="36">
        <f t="shared" si="9"/>
        <v>768</v>
      </c>
      <c r="H41" s="139">
        <v>48</v>
      </c>
      <c r="I41" s="98"/>
      <c r="J41" s="37">
        <f t="shared" si="12"/>
        <v>0</v>
      </c>
      <c r="K41" s="38" t="str">
        <f t="shared" si="13"/>
        <v xml:space="preserve"> </v>
      </c>
      <c r="L41" s="102"/>
      <c r="M41" s="107"/>
      <c r="N41" s="107"/>
      <c r="O41" s="107"/>
      <c r="P41" s="107"/>
      <c r="Q41" s="104"/>
      <c r="R41" s="102"/>
      <c r="S41" s="118"/>
      <c r="T41" s="24"/>
    </row>
    <row r="42" spans="1:20" ht="54.75" customHeight="1" x14ac:dyDescent="0.35">
      <c r="A42" s="19"/>
      <c r="B42" s="35">
        <v>36</v>
      </c>
      <c r="C42" s="27" t="s">
        <v>148</v>
      </c>
      <c r="D42" s="28">
        <v>3</v>
      </c>
      <c r="E42" s="29" t="s">
        <v>14</v>
      </c>
      <c r="F42" s="30" t="s">
        <v>64</v>
      </c>
      <c r="G42" s="36">
        <f t="shared" si="9"/>
        <v>120</v>
      </c>
      <c r="H42" s="139">
        <v>40</v>
      </c>
      <c r="I42" s="98"/>
      <c r="J42" s="37">
        <f t="shared" si="12"/>
        <v>0</v>
      </c>
      <c r="K42" s="38" t="str">
        <f t="shared" si="13"/>
        <v xml:space="preserve"> </v>
      </c>
      <c r="L42" s="102"/>
      <c r="M42" s="107"/>
      <c r="N42" s="107"/>
      <c r="O42" s="107"/>
      <c r="P42" s="107"/>
      <c r="Q42" s="104"/>
      <c r="R42" s="102"/>
      <c r="S42" s="118"/>
      <c r="T42" s="24"/>
    </row>
    <row r="43" spans="1:20" ht="24.75" customHeight="1" x14ac:dyDescent="0.35">
      <c r="A43" s="19"/>
      <c r="B43" s="35">
        <v>37</v>
      </c>
      <c r="C43" s="76" t="s">
        <v>152</v>
      </c>
      <c r="D43" s="28">
        <v>10</v>
      </c>
      <c r="E43" s="77" t="s">
        <v>14</v>
      </c>
      <c r="F43" s="78" t="s">
        <v>65</v>
      </c>
      <c r="G43" s="36">
        <f t="shared" si="9"/>
        <v>45</v>
      </c>
      <c r="H43" s="139">
        <v>4.5</v>
      </c>
      <c r="I43" s="98"/>
      <c r="J43" s="37">
        <f t="shared" si="12"/>
        <v>0</v>
      </c>
      <c r="K43" s="38" t="str">
        <f t="shared" si="13"/>
        <v xml:space="preserve"> </v>
      </c>
      <c r="L43" s="102"/>
      <c r="M43" s="107"/>
      <c r="N43" s="107"/>
      <c r="O43" s="107"/>
      <c r="P43" s="107"/>
      <c r="Q43" s="104"/>
      <c r="R43" s="102"/>
      <c r="S43" s="118"/>
      <c r="T43" s="24"/>
    </row>
    <row r="44" spans="1:20" ht="37.5" customHeight="1" x14ac:dyDescent="0.35">
      <c r="A44" s="19"/>
      <c r="B44" s="35">
        <v>38</v>
      </c>
      <c r="C44" s="27" t="s">
        <v>153</v>
      </c>
      <c r="D44" s="28">
        <v>16</v>
      </c>
      <c r="E44" s="29" t="s">
        <v>14</v>
      </c>
      <c r="F44" s="30" t="s">
        <v>66</v>
      </c>
      <c r="G44" s="36">
        <f t="shared" si="9"/>
        <v>64</v>
      </c>
      <c r="H44" s="139">
        <v>4</v>
      </c>
      <c r="I44" s="98"/>
      <c r="J44" s="37">
        <f t="shared" si="12"/>
        <v>0</v>
      </c>
      <c r="K44" s="38" t="str">
        <f t="shared" si="13"/>
        <v xml:space="preserve"> </v>
      </c>
      <c r="L44" s="102"/>
      <c r="M44" s="107"/>
      <c r="N44" s="107"/>
      <c r="O44" s="107"/>
      <c r="P44" s="107"/>
      <c r="Q44" s="104"/>
      <c r="R44" s="102"/>
      <c r="S44" s="118"/>
      <c r="T44" s="24"/>
    </row>
    <row r="45" spans="1:20" ht="24.75" customHeight="1" x14ac:dyDescent="0.35">
      <c r="A45" s="19"/>
      <c r="B45" s="35">
        <v>39</v>
      </c>
      <c r="C45" s="27" t="s">
        <v>154</v>
      </c>
      <c r="D45" s="28">
        <v>4</v>
      </c>
      <c r="E45" s="29" t="s">
        <v>14</v>
      </c>
      <c r="F45" s="30" t="s">
        <v>67</v>
      </c>
      <c r="G45" s="36">
        <f t="shared" si="9"/>
        <v>26</v>
      </c>
      <c r="H45" s="139">
        <v>6.5</v>
      </c>
      <c r="I45" s="98"/>
      <c r="J45" s="37">
        <f t="shared" si="12"/>
        <v>0</v>
      </c>
      <c r="K45" s="38" t="str">
        <f t="shared" si="13"/>
        <v xml:space="preserve"> </v>
      </c>
      <c r="L45" s="102"/>
      <c r="M45" s="107"/>
      <c r="N45" s="107"/>
      <c r="O45" s="107"/>
      <c r="P45" s="107"/>
      <c r="Q45" s="104"/>
      <c r="R45" s="102"/>
      <c r="S45" s="118"/>
      <c r="T45" s="24"/>
    </row>
    <row r="46" spans="1:20" ht="24.75" customHeight="1" x14ac:dyDescent="0.35">
      <c r="A46" s="19"/>
      <c r="B46" s="35">
        <v>40</v>
      </c>
      <c r="C46" s="27" t="s">
        <v>155</v>
      </c>
      <c r="D46" s="28">
        <v>4</v>
      </c>
      <c r="E46" s="29" t="s">
        <v>14</v>
      </c>
      <c r="F46" s="30" t="s">
        <v>68</v>
      </c>
      <c r="G46" s="36">
        <f t="shared" si="9"/>
        <v>116</v>
      </c>
      <c r="H46" s="139">
        <v>29</v>
      </c>
      <c r="I46" s="98"/>
      <c r="J46" s="37">
        <f t="shared" si="12"/>
        <v>0</v>
      </c>
      <c r="K46" s="38" t="str">
        <f t="shared" si="13"/>
        <v xml:space="preserve"> </v>
      </c>
      <c r="L46" s="102"/>
      <c r="M46" s="107"/>
      <c r="N46" s="107"/>
      <c r="O46" s="107"/>
      <c r="P46" s="107"/>
      <c r="Q46" s="104"/>
      <c r="R46" s="102"/>
      <c r="S46" s="118"/>
      <c r="T46" s="24"/>
    </row>
    <row r="47" spans="1:20" ht="24.75" customHeight="1" x14ac:dyDescent="0.35">
      <c r="A47" s="19"/>
      <c r="B47" s="35">
        <v>41</v>
      </c>
      <c r="C47" s="27" t="s">
        <v>69</v>
      </c>
      <c r="D47" s="28">
        <v>10</v>
      </c>
      <c r="E47" s="29" t="s">
        <v>12</v>
      </c>
      <c r="F47" s="30" t="s">
        <v>70</v>
      </c>
      <c r="G47" s="36">
        <f t="shared" si="9"/>
        <v>950</v>
      </c>
      <c r="H47" s="139">
        <v>95</v>
      </c>
      <c r="I47" s="98"/>
      <c r="J47" s="37">
        <f t="shared" si="12"/>
        <v>0</v>
      </c>
      <c r="K47" s="38" t="str">
        <f t="shared" si="13"/>
        <v xml:space="preserve"> </v>
      </c>
      <c r="L47" s="102"/>
      <c r="M47" s="107"/>
      <c r="N47" s="107"/>
      <c r="O47" s="107"/>
      <c r="P47" s="107"/>
      <c r="Q47" s="104"/>
      <c r="R47" s="102"/>
      <c r="S47" s="118"/>
      <c r="T47" s="24"/>
    </row>
    <row r="48" spans="1:20" ht="24.75" customHeight="1" x14ac:dyDescent="0.35">
      <c r="A48" s="19"/>
      <c r="B48" s="35">
        <v>42</v>
      </c>
      <c r="C48" s="27" t="s">
        <v>137</v>
      </c>
      <c r="D48" s="28">
        <v>1</v>
      </c>
      <c r="E48" s="29" t="s">
        <v>12</v>
      </c>
      <c r="F48" s="30" t="s">
        <v>71</v>
      </c>
      <c r="G48" s="36">
        <f t="shared" si="9"/>
        <v>40</v>
      </c>
      <c r="H48" s="139">
        <v>40</v>
      </c>
      <c r="I48" s="98"/>
      <c r="J48" s="37">
        <f t="shared" si="12"/>
        <v>0</v>
      </c>
      <c r="K48" s="38" t="str">
        <f t="shared" si="13"/>
        <v xml:space="preserve"> </v>
      </c>
      <c r="L48" s="102"/>
      <c r="M48" s="107"/>
      <c r="N48" s="107"/>
      <c r="O48" s="107"/>
      <c r="P48" s="107"/>
      <c r="Q48" s="104"/>
      <c r="R48" s="102"/>
      <c r="S48" s="118"/>
      <c r="T48" s="24"/>
    </row>
    <row r="49" spans="1:20" ht="24.75" customHeight="1" x14ac:dyDescent="0.35">
      <c r="A49" s="19"/>
      <c r="B49" s="35">
        <v>43</v>
      </c>
      <c r="C49" s="27" t="s">
        <v>156</v>
      </c>
      <c r="D49" s="28">
        <v>3</v>
      </c>
      <c r="E49" s="29" t="s">
        <v>12</v>
      </c>
      <c r="F49" s="30" t="s">
        <v>71</v>
      </c>
      <c r="G49" s="36">
        <f t="shared" si="9"/>
        <v>135</v>
      </c>
      <c r="H49" s="139">
        <v>45</v>
      </c>
      <c r="I49" s="98"/>
      <c r="J49" s="37">
        <f t="shared" si="12"/>
        <v>0</v>
      </c>
      <c r="K49" s="38" t="str">
        <f t="shared" si="13"/>
        <v xml:space="preserve"> </v>
      </c>
      <c r="L49" s="102"/>
      <c r="M49" s="107"/>
      <c r="N49" s="107"/>
      <c r="O49" s="107"/>
      <c r="P49" s="107"/>
      <c r="Q49" s="104"/>
      <c r="R49" s="102"/>
      <c r="S49" s="118"/>
      <c r="T49" s="24"/>
    </row>
    <row r="50" spans="1:20" ht="24.75" customHeight="1" x14ac:dyDescent="0.35">
      <c r="A50" s="19"/>
      <c r="B50" s="35">
        <v>44</v>
      </c>
      <c r="C50" s="27" t="s">
        <v>138</v>
      </c>
      <c r="D50" s="28">
        <v>2</v>
      </c>
      <c r="E50" s="29" t="s">
        <v>12</v>
      </c>
      <c r="F50" s="79" t="s">
        <v>72</v>
      </c>
      <c r="G50" s="36">
        <f t="shared" si="9"/>
        <v>106</v>
      </c>
      <c r="H50" s="140">
        <v>53</v>
      </c>
      <c r="I50" s="98"/>
      <c r="J50" s="37">
        <f t="shared" si="12"/>
        <v>0</v>
      </c>
      <c r="K50" s="38" t="str">
        <f t="shared" si="13"/>
        <v xml:space="preserve"> </v>
      </c>
      <c r="L50" s="102"/>
      <c r="M50" s="107"/>
      <c r="N50" s="107"/>
      <c r="O50" s="107"/>
      <c r="P50" s="107"/>
      <c r="Q50" s="104"/>
      <c r="R50" s="102"/>
      <c r="S50" s="118"/>
      <c r="T50" s="24"/>
    </row>
    <row r="51" spans="1:20" ht="24.75" customHeight="1" x14ac:dyDescent="0.35">
      <c r="A51" s="19"/>
      <c r="B51" s="35">
        <v>45</v>
      </c>
      <c r="C51" s="27" t="s">
        <v>73</v>
      </c>
      <c r="D51" s="28">
        <v>3</v>
      </c>
      <c r="E51" s="29" t="s">
        <v>12</v>
      </c>
      <c r="F51" s="30" t="s">
        <v>74</v>
      </c>
      <c r="G51" s="36">
        <f t="shared" si="9"/>
        <v>111</v>
      </c>
      <c r="H51" s="139">
        <v>37</v>
      </c>
      <c r="I51" s="98"/>
      <c r="J51" s="37">
        <f t="shared" si="12"/>
        <v>0</v>
      </c>
      <c r="K51" s="38" t="str">
        <f t="shared" si="13"/>
        <v xml:space="preserve"> </v>
      </c>
      <c r="L51" s="102"/>
      <c r="M51" s="107"/>
      <c r="N51" s="107"/>
      <c r="O51" s="107"/>
      <c r="P51" s="107"/>
      <c r="Q51" s="104"/>
      <c r="R51" s="102"/>
      <c r="S51" s="118"/>
      <c r="T51" s="24"/>
    </row>
    <row r="52" spans="1:20" ht="76.5" customHeight="1" x14ac:dyDescent="0.35">
      <c r="A52" s="19"/>
      <c r="B52" s="35">
        <v>46</v>
      </c>
      <c r="C52" s="27" t="s">
        <v>75</v>
      </c>
      <c r="D52" s="28">
        <v>5</v>
      </c>
      <c r="E52" s="29" t="s">
        <v>12</v>
      </c>
      <c r="F52" s="30" t="s">
        <v>76</v>
      </c>
      <c r="G52" s="36">
        <f t="shared" si="9"/>
        <v>1050</v>
      </c>
      <c r="H52" s="139">
        <v>210</v>
      </c>
      <c r="I52" s="98"/>
      <c r="J52" s="37">
        <f t="shared" si="12"/>
        <v>0</v>
      </c>
      <c r="K52" s="38" t="str">
        <f t="shared" si="13"/>
        <v xml:space="preserve"> </v>
      </c>
      <c r="L52" s="102"/>
      <c r="M52" s="107"/>
      <c r="N52" s="107"/>
      <c r="O52" s="107"/>
      <c r="P52" s="107"/>
      <c r="Q52" s="104"/>
      <c r="R52" s="102"/>
      <c r="S52" s="118"/>
      <c r="T52" s="24"/>
    </row>
    <row r="53" spans="1:20" ht="75.75" customHeight="1" x14ac:dyDescent="0.35">
      <c r="A53" s="19"/>
      <c r="B53" s="35">
        <v>47</v>
      </c>
      <c r="C53" s="27" t="s">
        <v>60</v>
      </c>
      <c r="D53" s="28">
        <v>50</v>
      </c>
      <c r="E53" s="29" t="s">
        <v>12</v>
      </c>
      <c r="F53" s="30" t="s">
        <v>61</v>
      </c>
      <c r="G53" s="36">
        <f t="shared" si="9"/>
        <v>5800</v>
      </c>
      <c r="H53" s="139">
        <v>116</v>
      </c>
      <c r="I53" s="98"/>
      <c r="J53" s="37">
        <f t="shared" si="12"/>
        <v>0</v>
      </c>
      <c r="K53" s="38" t="str">
        <f t="shared" si="13"/>
        <v xml:space="preserve"> </v>
      </c>
      <c r="L53" s="102"/>
      <c r="M53" s="107"/>
      <c r="N53" s="107"/>
      <c r="O53" s="107"/>
      <c r="P53" s="107"/>
      <c r="Q53" s="104"/>
      <c r="R53" s="102"/>
      <c r="S53" s="118"/>
      <c r="T53" s="24"/>
    </row>
    <row r="54" spans="1:20" ht="27.75" customHeight="1" x14ac:dyDescent="0.35">
      <c r="A54" s="19"/>
      <c r="B54" s="35">
        <v>48</v>
      </c>
      <c r="C54" s="27" t="s">
        <v>77</v>
      </c>
      <c r="D54" s="28">
        <v>1</v>
      </c>
      <c r="E54" s="29" t="s">
        <v>12</v>
      </c>
      <c r="F54" s="30" t="s">
        <v>78</v>
      </c>
      <c r="G54" s="36">
        <f t="shared" si="9"/>
        <v>290</v>
      </c>
      <c r="H54" s="139">
        <v>290</v>
      </c>
      <c r="I54" s="98"/>
      <c r="J54" s="37">
        <f t="shared" si="12"/>
        <v>0</v>
      </c>
      <c r="K54" s="38" t="str">
        <f t="shared" si="13"/>
        <v xml:space="preserve"> </v>
      </c>
      <c r="L54" s="102"/>
      <c r="M54" s="107"/>
      <c r="N54" s="107"/>
      <c r="O54" s="107"/>
      <c r="P54" s="107"/>
      <c r="Q54" s="104"/>
      <c r="R54" s="102"/>
      <c r="S54" s="118"/>
      <c r="T54" s="24"/>
    </row>
    <row r="55" spans="1:20" ht="21.75" customHeight="1" x14ac:dyDescent="0.35">
      <c r="A55" s="19"/>
      <c r="B55" s="35">
        <v>49</v>
      </c>
      <c r="C55" s="27" t="s">
        <v>79</v>
      </c>
      <c r="D55" s="28">
        <v>1</v>
      </c>
      <c r="E55" s="29" t="s">
        <v>12</v>
      </c>
      <c r="F55" s="30" t="s">
        <v>139</v>
      </c>
      <c r="G55" s="36">
        <f t="shared" si="9"/>
        <v>90</v>
      </c>
      <c r="H55" s="139">
        <v>90</v>
      </c>
      <c r="I55" s="98"/>
      <c r="J55" s="37">
        <f t="shared" si="12"/>
        <v>0</v>
      </c>
      <c r="K55" s="38" t="str">
        <f t="shared" si="13"/>
        <v xml:space="preserve"> </v>
      </c>
      <c r="L55" s="102"/>
      <c r="M55" s="107"/>
      <c r="N55" s="107"/>
      <c r="O55" s="107"/>
      <c r="P55" s="107"/>
      <c r="Q55" s="104"/>
      <c r="R55" s="102"/>
      <c r="S55" s="118"/>
      <c r="T55" s="24"/>
    </row>
    <row r="56" spans="1:20" ht="21.75" customHeight="1" x14ac:dyDescent="0.35">
      <c r="A56" s="19"/>
      <c r="B56" s="35">
        <v>50</v>
      </c>
      <c r="C56" s="27" t="s">
        <v>140</v>
      </c>
      <c r="D56" s="28">
        <v>10</v>
      </c>
      <c r="E56" s="39" t="s">
        <v>14</v>
      </c>
      <c r="F56" s="40" t="s">
        <v>80</v>
      </c>
      <c r="G56" s="36">
        <f t="shared" si="9"/>
        <v>150</v>
      </c>
      <c r="H56" s="141">
        <v>15</v>
      </c>
      <c r="I56" s="98"/>
      <c r="J56" s="37">
        <f t="shared" si="12"/>
        <v>0</v>
      </c>
      <c r="K56" s="38" t="str">
        <f t="shared" si="13"/>
        <v xml:space="preserve"> </v>
      </c>
      <c r="L56" s="102"/>
      <c r="M56" s="107"/>
      <c r="N56" s="107"/>
      <c r="O56" s="107"/>
      <c r="P56" s="107"/>
      <c r="Q56" s="104"/>
      <c r="R56" s="102"/>
      <c r="S56" s="118"/>
      <c r="T56" s="24"/>
    </row>
    <row r="57" spans="1:20" ht="21.75" customHeight="1" x14ac:dyDescent="0.35">
      <c r="A57" s="19"/>
      <c r="B57" s="35">
        <v>51</v>
      </c>
      <c r="C57" s="27" t="s">
        <v>141</v>
      </c>
      <c r="D57" s="28">
        <v>4</v>
      </c>
      <c r="E57" s="29" t="s">
        <v>14</v>
      </c>
      <c r="F57" s="30" t="s">
        <v>23</v>
      </c>
      <c r="G57" s="36">
        <f t="shared" si="9"/>
        <v>148</v>
      </c>
      <c r="H57" s="139">
        <v>37</v>
      </c>
      <c r="I57" s="98"/>
      <c r="J57" s="37">
        <f t="shared" si="12"/>
        <v>0</v>
      </c>
      <c r="K57" s="38" t="str">
        <f t="shared" si="13"/>
        <v xml:space="preserve"> </v>
      </c>
      <c r="L57" s="102"/>
      <c r="M57" s="107"/>
      <c r="N57" s="107"/>
      <c r="O57" s="107"/>
      <c r="P57" s="107"/>
      <c r="Q57" s="104"/>
      <c r="R57" s="102"/>
      <c r="S57" s="118"/>
      <c r="T57" s="24"/>
    </row>
    <row r="58" spans="1:20" ht="25.5" customHeight="1" x14ac:dyDescent="0.35">
      <c r="A58" s="19"/>
      <c r="B58" s="35">
        <v>52</v>
      </c>
      <c r="C58" s="27" t="s">
        <v>142</v>
      </c>
      <c r="D58" s="28">
        <v>1</v>
      </c>
      <c r="E58" s="29" t="s">
        <v>14</v>
      </c>
      <c r="F58" s="30" t="s">
        <v>81</v>
      </c>
      <c r="G58" s="36">
        <f t="shared" si="9"/>
        <v>59</v>
      </c>
      <c r="H58" s="139">
        <v>59</v>
      </c>
      <c r="I58" s="98"/>
      <c r="J58" s="37">
        <f t="shared" si="12"/>
        <v>0</v>
      </c>
      <c r="K58" s="38" t="str">
        <f t="shared" si="13"/>
        <v xml:space="preserve"> </v>
      </c>
      <c r="L58" s="102"/>
      <c r="M58" s="107"/>
      <c r="N58" s="107"/>
      <c r="O58" s="107"/>
      <c r="P58" s="107"/>
      <c r="Q58" s="104"/>
      <c r="R58" s="102"/>
      <c r="S58" s="118"/>
      <c r="T58" s="24"/>
    </row>
    <row r="59" spans="1:20" ht="26.25" customHeight="1" x14ac:dyDescent="0.35">
      <c r="A59" s="19"/>
      <c r="B59" s="35">
        <v>53</v>
      </c>
      <c r="C59" s="27" t="s">
        <v>143</v>
      </c>
      <c r="D59" s="28">
        <v>20</v>
      </c>
      <c r="E59" s="29" t="s">
        <v>14</v>
      </c>
      <c r="F59" s="30" t="s">
        <v>82</v>
      </c>
      <c r="G59" s="36">
        <f t="shared" si="9"/>
        <v>60</v>
      </c>
      <c r="H59" s="139">
        <v>3</v>
      </c>
      <c r="I59" s="98"/>
      <c r="J59" s="37">
        <f t="shared" si="12"/>
        <v>0</v>
      </c>
      <c r="K59" s="38" t="str">
        <f t="shared" si="13"/>
        <v xml:space="preserve"> </v>
      </c>
      <c r="L59" s="102"/>
      <c r="M59" s="107"/>
      <c r="N59" s="107"/>
      <c r="O59" s="107"/>
      <c r="P59" s="107"/>
      <c r="Q59" s="104"/>
      <c r="R59" s="102"/>
      <c r="S59" s="118"/>
      <c r="T59" s="24"/>
    </row>
    <row r="60" spans="1:20" ht="24.75" customHeight="1" x14ac:dyDescent="0.35">
      <c r="A60" s="19"/>
      <c r="B60" s="35">
        <v>54</v>
      </c>
      <c r="C60" s="27" t="s">
        <v>83</v>
      </c>
      <c r="D60" s="28">
        <v>20</v>
      </c>
      <c r="E60" s="29" t="s">
        <v>84</v>
      </c>
      <c r="F60" s="30" t="s">
        <v>85</v>
      </c>
      <c r="G60" s="36">
        <f t="shared" si="9"/>
        <v>900</v>
      </c>
      <c r="H60" s="139">
        <v>45</v>
      </c>
      <c r="I60" s="98"/>
      <c r="J60" s="37">
        <f t="shared" si="12"/>
        <v>0</v>
      </c>
      <c r="K60" s="38" t="str">
        <f t="shared" si="13"/>
        <v xml:space="preserve"> </v>
      </c>
      <c r="L60" s="102"/>
      <c r="M60" s="107"/>
      <c r="N60" s="107"/>
      <c r="O60" s="107"/>
      <c r="P60" s="107"/>
      <c r="Q60" s="104"/>
      <c r="R60" s="102"/>
      <c r="S60" s="118"/>
      <c r="T60" s="24"/>
    </row>
    <row r="61" spans="1:20" ht="42" customHeight="1" x14ac:dyDescent="0.35">
      <c r="A61" s="19"/>
      <c r="B61" s="35">
        <v>55</v>
      </c>
      <c r="C61" s="27" t="s">
        <v>86</v>
      </c>
      <c r="D61" s="28">
        <v>20</v>
      </c>
      <c r="E61" s="29" t="s">
        <v>84</v>
      </c>
      <c r="F61" s="30" t="s">
        <v>87</v>
      </c>
      <c r="G61" s="36">
        <f t="shared" si="9"/>
        <v>1200</v>
      </c>
      <c r="H61" s="139">
        <v>60</v>
      </c>
      <c r="I61" s="98"/>
      <c r="J61" s="37">
        <f t="shared" si="12"/>
        <v>0</v>
      </c>
      <c r="K61" s="38" t="str">
        <f t="shared" si="13"/>
        <v xml:space="preserve"> </v>
      </c>
      <c r="L61" s="102"/>
      <c r="M61" s="107"/>
      <c r="N61" s="107"/>
      <c r="O61" s="107"/>
      <c r="P61" s="107"/>
      <c r="Q61" s="104"/>
      <c r="R61" s="102"/>
      <c r="S61" s="118"/>
      <c r="T61" s="24"/>
    </row>
    <row r="62" spans="1:20" ht="36.75" customHeight="1" x14ac:dyDescent="0.35">
      <c r="A62" s="19"/>
      <c r="B62" s="35">
        <v>56</v>
      </c>
      <c r="C62" s="27" t="s">
        <v>88</v>
      </c>
      <c r="D62" s="28">
        <v>20</v>
      </c>
      <c r="E62" s="29" t="s">
        <v>84</v>
      </c>
      <c r="F62" s="30" t="s">
        <v>89</v>
      </c>
      <c r="G62" s="36">
        <f t="shared" si="9"/>
        <v>1400</v>
      </c>
      <c r="H62" s="139">
        <v>70</v>
      </c>
      <c r="I62" s="98"/>
      <c r="J62" s="37">
        <f t="shared" si="12"/>
        <v>0</v>
      </c>
      <c r="K62" s="38" t="str">
        <f t="shared" si="13"/>
        <v xml:space="preserve"> </v>
      </c>
      <c r="L62" s="102"/>
      <c r="M62" s="107"/>
      <c r="N62" s="107"/>
      <c r="O62" s="107"/>
      <c r="P62" s="107"/>
      <c r="Q62" s="104"/>
      <c r="R62" s="102"/>
      <c r="S62" s="118"/>
      <c r="T62" s="24"/>
    </row>
    <row r="63" spans="1:20" ht="29.25" customHeight="1" x14ac:dyDescent="0.35">
      <c r="A63" s="19"/>
      <c r="B63" s="35">
        <v>57</v>
      </c>
      <c r="C63" s="27" t="s">
        <v>90</v>
      </c>
      <c r="D63" s="28">
        <v>10</v>
      </c>
      <c r="E63" s="29" t="s">
        <v>84</v>
      </c>
      <c r="F63" s="30" t="s">
        <v>91</v>
      </c>
      <c r="G63" s="36">
        <f t="shared" si="9"/>
        <v>540</v>
      </c>
      <c r="H63" s="139">
        <v>54</v>
      </c>
      <c r="I63" s="98"/>
      <c r="J63" s="37">
        <f t="shared" si="12"/>
        <v>0</v>
      </c>
      <c r="K63" s="38" t="str">
        <f t="shared" si="13"/>
        <v xml:space="preserve"> </v>
      </c>
      <c r="L63" s="102"/>
      <c r="M63" s="107"/>
      <c r="N63" s="107"/>
      <c r="O63" s="107"/>
      <c r="P63" s="107"/>
      <c r="Q63" s="104"/>
      <c r="R63" s="102"/>
      <c r="S63" s="118"/>
      <c r="T63" s="24"/>
    </row>
    <row r="64" spans="1:20" ht="27" customHeight="1" x14ac:dyDescent="0.35">
      <c r="A64" s="19"/>
      <c r="B64" s="35">
        <v>58</v>
      </c>
      <c r="C64" s="27" t="s">
        <v>157</v>
      </c>
      <c r="D64" s="28">
        <v>10</v>
      </c>
      <c r="E64" s="29" t="s">
        <v>14</v>
      </c>
      <c r="F64" s="30" t="s">
        <v>92</v>
      </c>
      <c r="G64" s="36">
        <f t="shared" si="9"/>
        <v>180</v>
      </c>
      <c r="H64" s="139">
        <v>18</v>
      </c>
      <c r="I64" s="98"/>
      <c r="J64" s="37">
        <f t="shared" si="12"/>
        <v>0</v>
      </c>
      <c r="K64" s="38" t="str">
        <f t="shared" si="13"/>
        <v xml:space="preserve"> </v>
      </c>
      <c r="L64" s="102"/>
      <c r="M64" s="107"/>
      <c r="N64" s="107"/>
      <c r="O64" s="107"/>
      <c r="P64" s="107"/>
      <c r="Q64" s="104"/>
      <c r="R64" s="102"/>
      <c r="S64" s="118"/>
      <c r="T64" s="24"/>
    </row>
    <row r="65" spans="1:20" ht="38.25" customHeight="1" x14ac:dyDescent="0.35">
      <c r="A65" s="19"/>
      <c r="B65" s="35">
        <v>59</v>
      </c>
      <c r="C65" s="27" t="s">
        <v>93</v>
      </c>
      <c r="D65" s="28">
        <v>1</v>
      </c>
      <c r="E65" s="29" t="s">
        <v>12</v>
      </c>
      <c r="F65" s="30" t="s">
        <v>94</v>
      </c>
      <c r="G65" s="36">
        <f t="shared" si="9"/>
        <v>420</v>
      </c>
      <c r="H65" s="139">
        <v>420</v>
      </c>
      <c r="I65" s="98"/>
      <c r="J65" s="37">
        <f t="shared" si="12"/>
        <v>0</v>
      </c>
      <c r="K65" s="38" t="str">
        <f t="shared" si="13"/>
        <v xml:space="preserve"> </v>
      </c>
      <c r="L65" s="102"/>
      <c r="M65" s="107"/>
      <c r="N65" s="107"/>
      <c r="O65" s="107"/>
      <c r="P65" s="107"/>
      <c r="Q65" s="104"/>
      <c r="R65" s="102"/>
      <c r="S65" s="118"/>
      <c r="T65" s="24"/>
    </row>
    <row r="66" spans="1:20" ht="27" customHeight="1" x14ac:dyDescent="0.35">
      <c r="A66" s="19"/>
      <c r="B66" s="35">
        <v>60</v>
      </c>
      <c r="C66" s="27" t="s">
        <v>95</v>
      </c>
      <c r="D66" s="28">
        <v>1</v>
      </c>
      <c r="E66" s="29" t="s">
        <v>12</v>
      </c>
      <c r="F66" s="30" t="s">
        <v>96</v>
      </c>
      <c r="G66" s="36">
        <f t="shared" si="9"/>
        <v>50</v>
      </c>
      <c r="H66" s="139">
        <v>50</v>
      </c>
      <c r="I66" s="98"/>
      <c r="J66" s="37">
        <f t="shared" si="12"/>
        <v>0</v>
      </c>
      <c r="K66" s="38" t="str">
        <f t="shared" si="13"/>
        <v xml:space="preserve"> </v>
      </c>
      <c r="L66" s="102"/>
      <c r="M66" s="107"/>
      <c r="N66" s="107"/>
      <c r="O66" s="107"/>
      <c r="P66" s="107"/>
      <c r="Q66" s="104"/>
      <c r="R66" s="102"/>
      <c r="S66" s="118"/>
      <c r="T66" s="24"/>
    </row>
    <row r="67" spans="1:20" ht="36.75" customHeight="1" x14ac:dyDescent="0.35">
      <c r="A67" s="19"/>
      <c r="B67" s="35">
        <v>61</v>
      </c>
      <c r="C67" s="27" t="s">
        <v>34</v>
      </c>
      <c r="D67" s="28">
        <v>1</v>
      </c>
      <c r="E67" s="29" t="s">
        <v>14</v>
      </c>
      <c r="F67" s="30" t="s">
        <v>131</v>
      </c>
      <c r="G67" s="36">
        <f t="shared" si="9"/>
        <v>100</v>
      </c>
      <c r="H67" s="139">
        <v>100</v>
      </c>
      <c r="I67" s="98"/>
      <c r="J67" s="37">
        <f t="shared" si="12"/>
        <v>0</v>
      </c>
      <c r="K67" s="38" t="str">
        <f t="shared" si="13"/>
        <v xml:space="preserve"> </v>
      </c>
      <c r="L67" s="102"/>
      <c r="M67" s="107"/>
      <c r="N67" s="107"/>
      <c r="O67" s="107"/>
      <c r="P67" s="107"/>
      <c r="Q67" s="104"/>
      <c r="R67" s="102"/>
      <c r="S67" s="118"/>
      <c r="T67" s="24"/>
    </row>
    <row r="68" spans="1:20" ht="24" customHeight="1" x14ac:dyDescent="0.35">
      <c r="A68" s="19"/>
      <c r="B68" s="35">
        <v>62</v>
      </c>
      <c r="C68" s="27" t="s">
        <v>97</v>
      </c>
      <c r="D68" s="28">
        <v>2</v>
      </c>
      <c r="E68" s="29" t="s">
        <v>14</v>
      </c>
      <c r="F68" s="30" t="s">
        <v>144</v>
      </c>
      <c r="G68" s="36">
        <f t="shared" si="9"/>
        <v>270</v>
      </c>
      <c r="H68" s="139">
        <v>135</v>
      </c>
      <c r="I68" s="98"/>
      <c r="J68" s="37">
        <f t="shared" si="12"/>
        <v>0</v>
      </c>
      <c r="K68" s="38" t="str">
        <f t="shared" si="13"/>
        <v xml:space="preserve"> </v>
      </c>
      <c r="L68" s="102"/>
      <c r="M68" s="107"/>
      <c r="N68" s="107"/>
      <c r="O68" s="107"/>
      <c r="P68" s="107"/>
      <c r="Q68" s="104"/>
      <c r="R68" s="102"/>
      <c r="S68" s="118"/>
      <c r="T68" s="24"/>
    </row>
    <row r="69" spans="1:20" ht="23.25" customHeight="1" x14ac:dyDescent="0.35">
      <c r="A69" s="19"/>
      <c r="B69" s="35">
        <v>63</v>
      </c>
      <c r="C69" s="27" t="s">
        <v>98</v>
      </c>
      <c r="D69" s="28">
        <v>2</v>
      </c>
      <c r="E69" s="29" t="s">
        <v>14</v>
      </c>
      <c r="F69" s="30" t="s">
        <v>99</v>
      </c>
      <c r="G69" s="36">
        <f t="shared" si="9"/>
        <v>70</v>
      </c>
      <c r="H69" s="139">
        <v>35</v>
      </c>
      <c r="I69" s="98"/>
      <c r="J69" s="37">
        <f t="shared" si="12"/>
        <v>0</v>
      </c>
      <c r="K69" s="38" t="str">
        <f t="shared" si="13"/>
        <v xml:space="preserve"> </v>
      </c>
      <c r="L69" s="102"/>
      <c r="M69" s="107"/>
      <c r="N69" s="107"/>
      <c r="O69" s="107"/>
      <c r="P69" s="107"/>
      <c r="Q69" s="104"/>
      <c r="R69" s="102"/>
      <c r="S69" s="118"/>
      <c r="T69" s="24"/>
    </row>
    <row r="70" spans="1:20" ht="39" customHeight="1" x14ac:dyDescent="0.35">
      <c r="A70" s="19"/>
      <c r="B70" s="35">
        <v>64</v>
      </c>
      <c r="C70" s="27" t="s">
        <v>100</v>
      </c>
      <c r="D70" s="28">
        <v>6</v>
      </c>
      <c r="E70" s="29" t="s">
        <v>14</v>
      </c>
      <c r="F70" s="30" t="s">
        <v>101</v>
      </c>
      <c r="G70" s="36">
        <f t="shared" si="9"/>
        <v>270</v>
      </c>
      <c r="H70" s="139">
        <v>45</v>
      </c>
      <c r="I70" s="98"/>
      <c r="J70" s="37">
        <f t="shared" si="12"/>
        <v>0</v>
      </c>
      <c r="K70" s="38" t="str">
        <f t="shared" si="13"/>
        <v xml:space="preserve"> </v>
      </c>
      <c r="L70" s="102"/>
      <c r="M70" s="107"/>
      <c r="N70" s="107"/>
      <c r="O70" s="107"/>
      <c r="P70" s="107"/>
      <c r="Q70" s="104"/>
      <c r="R70" s="102"/>
      <c r="S70" s="118"/>
      <c r="T70" s="24"/>
    </row>
    <row r="71" spans="1:20" ht="24" customHeight="1" x14ac:dyDescent="0.35">
      <c r="A71" s="19"/>
      <c r="B71" s="35">
        <v>65</v>
      </c>
      <c r="C71" s="27" t="s">
        <v>102</v>
      </c>
      <c r="D71" s="28">
        <v>1</v>
      </c>
      <c r="E71" s="29" t="s">
        <v>12</v>
      </c>
      <c r="F71" s="30" t="s">
        <v>46</v>
      </c>
      <c r="G71" s="36">
        <f t="shared" ref="G71:G74" si="14">D71*H71</f>
        <v>20</v>
      </c>
      <c r="H71" s="139">
        <v>20</v>
      </c>
      <c r="I71" s="98"/>
      <c r="J71" s="37">
        <f t="shared" si="12"/>
        <v>0</v>
      </c>
      <c r="K71" s="38" t="str">
        <f t="shared" si="13"/>
        <v xml:space="preserve"> </v>
      </c>
      <c r="L71" s="102"/>
      <c r="M71" s="107"/>
      <c r="N71" s="107"/>
      <c r="O71" s="107"/>
      <c r="P71" s="107"/>
      <c r="Q71" s="104"/>
      <c r="R71" s="102"/>
      <c r="S71" s="118"/>
      <c r="T71" s="24"/>
    </row>
    <row r="72" spans="1:20" ht="24" customHeight="1" x14ac:dyDescent="0.35">
      <c r="A72" s="19"/>
      <c r="B72" s="35">
        <v>66</v>
      </c>
      <c r="C72" s="27" t="s">
        <v>50</v>
      </c>
      <c r="D72" s="28">
        <v>2</v>
      </c>
      <c r="E72" s="29" t="s">
        <v>14</v>
      </c>
      <c r="F72" s="30" t="s">
        <v>51</v>
      </c>
      <c r="G72" s="36">
        <f t="shared" si="14"/>
        <v>30</v>
      </c>
      <c r="H72" s="139">
        <v>15</v>
      </c>
      <c r="I72" s="98"/>
      <c r="J72" s="37">
        <f t="shared" si="12"/>
        <v>0</v>
      </c>
      <c r="K72" s="38" t="str">
        <f t="shared" si="13"/>
        <v xml:space="preserve"> </v>
      </c>
      <c r="L72" s="102"/>
      <c r="M72" s="107"/>
      <c r="N72" s="107"/>
      <c r="O72" s="107"/>
      <c r="P72" s="107"/>
      <c r="Q72" s="104"/>
      <c r="R72" s="102"/>
      <c r="S72" s="118"/>
      <c r="T72" s="24"/>
    </row>
    <row r="73" spans="1:20" ht="39.75" customHeight="1" x14ac:dyDescent="0.35">
      <c r="A73" s="19"/>
      <c r="B73" s="35">
        <v>67</v>
      </c>
      <c r="C73" s="27" t="s">
        <v>103</v>
      </c>
      <c r="D73" s="28">
        <v>2</v>
      </c>
      <c r="E73" s="29" t="s">
        <v>14</v>
      </c>
      <c r="F73" s="30" t="s">
        <v>104</v>
      </c>
      <c r="G73" s="36">
        <f t="shared" si="14"/>
        <v>220</v>
      </c>
      <c r="H73" s="139">
        <v>110</v>
      </c>
      <c r="I73" s="98"/>
      <c r="J73" s="37">
        <f t="shared" si="12"/>
        <v>0</v>
      </c>
      <c r="K73" s="38" t="str">
        <f t="shared" si="13"/>
        <v xml:space="preserve"> </v>
      </c>
      <c r="L73" s="102"/>
      <c r="M73" s="107"/>
      <c r="N73" s="107"/>
      <c r="O73" s="107"/>
      <c r="P73" s="107"/>
      <c r="Q73" s="104"/>
      <c r="R73" s="102"/>
      <c r="S73" s="118"/>
      <c r="T73" s="24"/>
    </row>
    <row r="74" spans="1:20" ht="39.75" customHeight="1" thickBot="1" x14ac:dyDescent="0.4">
      <c r="A74" s="19"/>
      <c r="B74" s="80">
        <v>68</v>
      </c>
      <c r="C74" s="81" t="s">
        <v>105</v>
      </c>
      <c r="D74" s="82">
        <v>3</v>
      </c>
      <c r="E74" s="83" t="s">
        <v>12</v>
      </c>
      <c r="F74" s="84" t="s">
        <v>106</v>
      </c>
      <c r="G74" s="85">
        <f t="shared" si="14"/>
        <v>537</v>
      </c>
      <c r="H74" s="142">
        <v>179</v>
      </c>
      <c r="I74" s="101"/>
      <c r="J74" s="86">
        <f t="shared" si="12"/>
        <v>0</v>
      </c>
      <c r="K74" s="87" t="str">
        <f t="shared" si="13"/>
        <v xml:space="preserve"> </v>
      </c>
      <c r="L74" s="103"/>
      <c r="M74" s="108"/>
      <c r="N74" s="108"/>
      <c r="O74" s="108"/>
      <c r="P74" s="108"/>
      <c r="Q74" s="105"/>
      <c r="R74" s="103"/>
      <c r="S74" s="119"/>
      <c r="T74" s="24"/>
    </row>
    <row r="75" spans="1:20" ht="15.5" thickTop="1" thickBot="1" x14ac:dyDescent="0.4">
      <c r="C75" s="1"/>
      <c r="D75" s="1"/>
      <c r="E75" s="1"/>
      <c r="F75" s="1"/>
      <c r="G75" s="1"/>
      <c r="J75" s="88"/>
    </row>
    <row r="76" spans="1:20" ht="60.75" customHeight="1" thickTop="1" thickBot="1" x14ac:dyDescent="0.4">
      <c r="B76" s="130" t="s">
        <v>7</v>
      </c>
      <c r="C76" s="130"/>
      <c r="D76" s="130"/>
      <c r="E76" s="130"/>
      <c r="F76" s="130"/>
      <c r="G76" s="89"/>
      <c r="H76" s="90" t="s">
        <v>8</v>
      </c>
      <c r="I76" s="133" t="s">
        <v>9</v>
      </c>
      <c r="J76" s="134"/>
      <c r="K76" s="135"/>
      <c r="L76" s="92"/>
      <c r="M76" s="92"/>
      <c r="N76" s="92"/>
      <c r="O76" s="92"/>
      <c r="P76" s="92"/>
      <c r="Q76" s="92"/>
      <c r="R76" s="16"/>
      <c r="S76" s="93"/>
    </row>
    <row r="77" spans="1:20" ht="33" customHeight="1" thickTop="1" thickBot="1" x14ac:dyDescent="0.4">
      <c r="B77" s="126" t="s">
        <v>10</v>
      </c>
      <c r="C77" s="126"/>
      <c r="D77" s="126"/>
      <c r="E77" s="126"/>
      <c r="F77" s="126"/>
      <c r="G77" s="94"/>
      <c r="H77" s="95">
        <f>SUM(G7:G74)</f>
        <v>31624</v>
      </c>
      <c r="I77" s="127">
        <f>SUM(J7:J74)</f>
        <v>0</v>
      </c>
      <c r="J77" s="128"/>
      <c r="K77" s="129"/>
      <c r="L77" s="92"/>
      <c r="M77" s="92"/>
      <c r="N77" s="92"/>
      <c r="O77" s="92"/>
      <c r="P77" s="92"/>
      <c r="Q77" s="92"/>
    </row>
    <row r="78" spans="1:20" ht="14.25" customHeight="1" thickTop="1" x14ac:dyDescent="0.35"/>
    <row r="79" spans="1:20" ht="14.25" customHeight="1" x14ac:dyDescent="0.35"/>
    <row r="80" spans="1:2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</sheetData>
  <sheetProtection algorithmName="SHA-512" hashValue="u1wuJxx9hj7AeKweEtN4oUGRm2pxvKYegL6ge+rgugUiW373sh2uao/2RyUlksLAEHXxL7X5xcKCk5Uga1FJ/A==" saltValue="t9Koab2uhywevuutAdgFPw==" spinCount="100000" sheet="1" objects="1" scenarios="1" selectLockedCells="1"/>
  <mergeCells count="24">
    <mergeCell ref="B1:D1"/>
    <mergeCell ref="I76:K76"/>
    <mergeCell ref="M7:M36"/>
    <mergeCell ref="N7:N36"/>
    <mergeCell ref="B77:F77"/>
    <mergeCell ref="I77:K77"/>
    <mergeCell ref="L7:L36"/>
    <mergeCell ref="L38:L74"/>
    <mergeCell ref="B76:F76"/>
    <mergeCell ref="S38:S74"/>
    <mergeCell ref="O7:O36"/>
    <mergeCell ref="P7:P36"/>
    <mergeCell ref="Q7:Q36"/>
    <mergeCell ref="R7:R36"/>
    <mergeCell ref="S7:S36"/>
    <mergeCell ref="R38:R74"/>
    <mergeCell ref="Q38:Q74"/>
    <mergeCell ref="P38:P74"/>
    <mergeCell ref="O38:O74"/>
    <mergeCell ref="B3:C4"/>
    <mergeCell ref="D3:E4"/>
    <mergeCell ref="F3:H4"/>
    <mergeCell ref="N38:N74"/>
    <mergeCell ref="M38:M74"/>
  </mergeCells>
  <conditionalFormatting sqref="B7:B74">
    <cfRule type="containsBlanks" dxfId="13" priority="89">
      <formula>LEN(TRIM(B7))=0</formula>
    </cfRule>
  </conditionalFormatting>
  <conditionalFormatting sqref="B7:B74">
    <cfRule type="cellIs" dxfId="12" priority="83" operator="greaterThanOrEqual">
      <formula>1</formula>
    </cfRule>
  </conditionalFormatting>
  <conditionalFormatting sqref="K7:K74">
    <cfRule type="cellIs" dxfId="11" priority="80" operator="equal">
      <formula>"VYHOVUJE"</formula>
    </cfRule>
  </conditionalFormatting>
  <conditionalFormatting sqref="K7:K74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74">
    <cfRule type="containsBlanks" dxfId="6" priority="47">
      <formula>LEN(TRIM(I8))=0</formula>
    </cfRule>
  </conditionalFormatting>
  <conditionalFormatting sqref="I8:I74">
    <cfRule type="notContainsBlanks" dxfId="5" priority="46">
      <formula>LEN(TRIM(I8))&gt;0</formula>
    </cfRule>
  </conditionalFormatting>
  <conditionalFormatting sqref="I8:I74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74">
    <cfRule type="containsBlanks" dxfId="0" priority="4">
      <formula>LEN(TRIM(D38))=0</formula>
    </cfRule>
  </conditionalFormatting>
  <dataValidations count="2">
    <dataValidation type="list" showInputMessage="1" showErrorMessage="1" sqref="M7 M37:M38" xr:uid="{00000000-0002-0000-0000-000000000000}">
      <formula1>"ANO,NE"</formula1>
    </dataValidation>
    <dataValidation type="list" showInputMessage="1" showErrorMessage="1" sqref="E7:E7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2022-02-28T10:30:43Z</cp:lastPrinted>
  <dcterms:created xsi:type="dcterms:W3CDTF">2014-03-05T12:43:32Z</dcterms:created>
  <dcterms:modified xsi:type="dcterms:W3CDTF">2022-02-28T10:40:28Z</dcterms:modified>
</cp:coreProperties>
</file>